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Q:\Direcția evaluare\Info Programe\Date financiare Programe 2026\"/>
    </mc:Choice>
  </mc:AlternateContent>
  <xr:revisionPtr revIDLastSave="0" documentId="13_ncr:1_{B74B37EF-6726-4758-A7D7-EFD7280E1A43}" xr6:coauthVersionLast="47" xr6:coauthVersionMax="47" xr10:uidLastSave="{00000000-0000-0000-0000-000000000000}"/>
  <bookViews>
    <workbookView xWindow="-98" yWindow="-98" windowWidth="28996" windowHeight="15675" tabRatio="878" activeTab="1" xr2:uid="{461B0700-612C-4B0B-A204-9BCFE5C29A06}"/>
  </bookViews>
  <sheets>
    <sheet name="Costuri lansare - pers fizice" sheetId="10" r:id="rId1"/>
    <sheet name="Articole de investiție" sheetId="4" r:id="rId2"/>
    <sheet name="Prognoza veniturilor" sheetId="5" r:id="rId3"/>
    <sheet name="Prognoza indicatori economici" sheetId="2" r:id="rId4"/>
    <sheet name="Fisa de verificare achiziții" sheetId="11" r:id="rId5"/>
  </sheets>
  <externalReferences>
    <externalReference r:id="rId6"/>
  </externalReferences>
  <definedNames>
    <definedName name="AS2DocOpenMode" hidden="1">"AS2DocumentEdit"</definedName>
    <definedName name="Baza">#REF!</definedName>
    <definedName name="BS">'[1]def tax jun00'!#REF!</definedName>
    <definedName name="BSbot">'[1]def tax jun00'!#REF!</definedName>
    <definedName name="ck">'[1]def tax jun00'!#REF!</definedName>
    <definedName name="_xlnm.Database">#REF!</definedName>
    <definedName name="Excel_BuiltIn_Print_Area_2_1">#REF!</definedName>
    <definedName name="_xlnm.Print_Area" localSheetId="3">'Prognoza indicatori economici'!$A$1:$I$94</definedName>
    <definedName name="TextRefCopy1">#REF!</definedName>
    <definedName name="TextRefCopy2">#REF!</definedName>
    <definedName name="TextRefCopy3">#REF!</definedName>
    <definedName name="TextRefCopyRangeCount" hidden="1">3</definedName>
    <definedName name="Total_Expenses">'[1]def tax jun00'!#REF!</definedName>
    <definedName name="Total_Revenues">'[1]def tax jun00'!#REF!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3" i="2" l="1"/>
  <c r="I105" i="2"/>
  <c r="I104" i="2"/>
  <c r="I103" i="2"/>
  <c r="I102" i="2"/>
  <c r="I101" i="2"/>
  <c r="I100" i="2"/>
  <c r="I99" i="2"/>
  <c r="I98" i="2"/>
  <c r="C105" i="2" l="1"/>
  <c r="C103" i="2"/>
  <c r="C102" i="2"/>
  <c r="C100" i="2"/>
  <c r="C98" i="2"/>
  <c r="G105" i="2"/>
  <c r="F105" i="2"/>
  <c r="E105" i="2"/>
  <c r="D105" i="2"/>
  <c r="K105" i="2" s="1"/>
  <c r="H105" i="2" s="1"/>
  <c r="G103" i="2"/>
  <c r="F103" i="2"/>
  <c r="E103" i="2"/>
  <c r="D103" i="2"/>
  <c r="K103" i="2" s="1"/>
  <c r="H103" i="2" s="1"/>
  <c r="G102" i="2"/>
  <c r="F102" i="2"/>
  <c r="E102" i="2"/>
  <c r="D102" i="2"/>
  <c r="K102" i="2" s="1"/>
  <c r="H102" i="2" s="1"/>
  <c r="G98" i="2"/>
  <c r="F98" i="2"/>
  <c r="E98" i="2"/>
  <c r="D98" i="2"/>
  <c r="K98" i="2" l="1"/>
  <c r="H98" i="2" s="1"/>
  <c r="L98" i="2"/>
  <c r="L103" i="2"/>
  <c r="M98" i="2"/>
  <c r="L102" i="2"/>
  <c r="L105" i="2"/>
  <c r="M105" i="2"/>
  <c r="N102" i="2"/>
  <c r="N98" i="2"/>
  <c r="M102" i="2"/>
  <c r="N103" i="2"/>
  <c r="M103" i="2"/>
  <c r="N105" i="2"/>
  <c r="J6" i="4" l="1"/>
  <c r="G61" i="10"/>
  <c r="G51" i="10"/>
  <c r="F51" i="10"/>
  <c r="E51" i="10"/>
  <c r="D51" i="10"/>
  <c r="F27" i="10"/>
  <c r="E27" i="10"/>
  <c r="D27" i="10"/>
  <c r="G27" i="10" s="1"/>
  <c r="N19" i="5" l="1"/>
  <c r="L19" i="5"/>
  <c r="J19" i="5"/>
  <c r="H19" i="5"/>
  <c r="F19" i="5"/>
  <c r="D19" i="5"/>
  <c r="J13" i="4"/>
  <c r="H34" i="2"/>
  <c r="G34" i="2"/>
  <c r="F34" i="2"/>
  <c r="E34" i="2"/>
  <c r="D34" i="2"/>
  <c r="I34" i="2" s="1"/>
  <c r="C34" i="2"/>
  <c r="I15" i="2"/>
  <c r="H41" i="2"/>
  <c r="G41" i="2"/>
  <c r="F41" i="2"/>
  <c r="E41" i="2"/>
  <c r="I41" i="2" s="1"/>
  <c r="D41" i="2"/>
  <c r="C41" i="2"/>
  <c r="I40" i="2"/>
  <c r="I38" i="2"/>
  <c r="I31" i="2"/>
  <c r="I30" i="2"/>
  <c r="I29" i="2"/>
  <c r="I28" i="2"/>
  <c r="I27" i="2"/>
  <c r="I26" i="2"/>
  <c r="I25" i="2"/>
  <c r="I20" i="2"/>
  <c r="I13" i="2"/>
  <c r="I11" i="2"/>
  <c r="I10" i="2"/>
  <c r="I9" i="2"/>
  <c r="I8" i="2"/>
  <c r="I5" i="2"/>
  <c r="I4" i="2"/>
  <c r="J8" i="4" l="1"/>
  <c r="S14" i="5"/>
  <c r="D45" i="2"/>
  <c r="E45" i="2"/>
  <c r="F45" i="2"/>
  <c r="G45" i="2"/>
  <c r="H45" i="2"/>
  <c r="C45" i="2"/>
  <c r="E81" i="2"/>
  <c r="I36" i="4" l="1"/>
  <c r="H36" i="4"/>
  <c r="G36" i="4"/>
  <c r="K21" i="4"/>
  <c r="L21" i="4" s="1"/>
  <c r="I21" i="4"/>
  <c r="J22" i="4" s="1"/>
  <c r="H21" i="4"/>
  <c r="H38" i="4" s="1"/>
  <c r="G21" i="4"/>
  <c r="G38" i="4" s="1"/>
  <c r="D82" i="2" s="1"/>
  <c r="J20" i="4"/>
  <c r="J19" i="4"/>
  <c r="J18" i="4"/>
  <c r="J17" i="4"/>
  <c r="J16" i="4"/>
  <c r="J15" i="4"/>
  <c r="J14" i="4"/>
  <c r="J12" i="4"/>
  <c r="J11" i="4"/>
  <c r="J10" i="4"/>
  <c r="J9" i="4"/>
  <c r="J7" i="4"/>
  <c r="X19" i="5"/>
  <c r="V19" i="5"/>
  <c r="T19" i="5"/>
  <c r="R19" i="5"/>
  <c r="P19" i="5"/>
  <c r="AF19" i="5"/>
  <c r="AE19" i="5"/>
  <c r="W19" i="5"/>
  <c r="AC19" i="5"/>
  <c r="AB19" i="5"/>
  <c r="AA18" i="5"/>
  <c r="AE18" i="5"/>
  <c r="AC18" i="5"/>
  <c r="Y18" i="5"/>
  <c r="X18" i="5"/>
  <c r="W18" i="5"/>
  <c r="V18" i="5"/>
  <c r="U18" i="5"/>
  <c r="T18" i="5"/>
  <c r="S18" i="5"/>
  <c r="R18" i="5"/>
  <c r="Q18" i="5"/>
  <c r="P18" i="5"/>
  <c r="AF17" i="5"/>
  <c r="AE17" i="5"/>
  <c r="Y17" i="5"/>
  <c r="X17" i="5"/>
  <c r="W17" i="5"/>
  <c r="V17" i="5"/>
  <c r="U17" i="5"/>
  <c r="T17" i="5"/>
  <c r="S17" i="5"/>
  <c r="R17" i="5"/>
  <c r="Q17" i="5"/>
  <c r="P17" i="5"/>
  <c r="AF16" i="5"/>
  <c r="Y16" i="5"/>
  <c r="X16" i="5"/>
  <c r="W16" i="5"/>
  <c r="V16" i="5"/>
  <c r="U16" i="5"/>
  <c r="T16" i="5"/>
  <c r="S16" i="5"/>
  <c r="R16" i="5"/>
  <c r="Q16" i="5"/>
  <c r="P16" i="5"/>
  <c r="AF15" i="5"/>
  <c r="AE15" i="5"/>
  <c r="Y15" i="5"/>
  <c r="X15" i="5"/>
  <c r="W15" i="5"/>
  <c r="V15" i="5"/>
  <c r="U15" i="5"/>
  <c r="T15" i="5"/>
  <c r="S15" i="5"/>
  <c r="R15" i="5"/>
  <c r="Q15" i="5"/>
  <c r="P15" i="5"/>
  <c r="AF14" i="5"/>
  <c r="AE14" i="5"/>
  <c r="AC14" i="5"/>
  <c r="Y14" i="5"/>
  <c r="X14" i="5"/>
  <c r="W14" i="5"/>
  <c r="V14" i="5"/>
  <c r="U14" i="5"/>
  <c r="T14" i="5"/>
  <c r="R14" i="5"/>
  <c r="Q14" i="5"/>
  <c r="P14" i="5"/>
  <c r="AF13" i="5"/>
  <c r="AE13" i="5"/>
  <c r="AC13" i="5"/>
  <c r="Y13" i="5"/>
  <c r="X13" i="5"/>
  <c r="W13" i="5"/>
  <c r="V13" i="5"/>
  <c r="U13" i="5"/>
  <c r="T13" i="5"/>
  <c r="S13" i="5"/>
  <c r="R13" i="5"/>
  <c r="Q13" i="5"/>
  <c r="P13" i="5"/>
  <c r="AF12" i="5"/>
  <c r="AE12" i="5"/>
  <c r="Y12" i="5"/>
  <c r="X12" i="5"/>
  <c r="W12" i="5"/>
  <c r="V12" i="5"/>
  <c r="U12" i="5"/>
  <c r="T12" i="5"/>
  <c r="S12" i="5"/>
  <c r="R12" i="5"/>
  <c r="Q12" i="5"/>
  <c r="P12" i="5"/>
  <c r="AF11" i="5"/>
  <c r="AA11" i="5"/>
  <c r="Y11" i="5"/>
  <c r="X11" i="5"/>
  <c r="W11" i="5"/>
  <c r="V11" i="5"/>
  <c r="U11" i="5"/>
  <c r="T11" i="5"/>
  <c r="S11" i="5"/>
  <c r="R11" i="5"/>
  <c r="Q11" i="5"/>
  <c r="P11" i="5"/>
  <c r="AF10" i="5"/>
  <c r="AE10" i="5"/>
  <c r="AC10" i="5"/>
  <c r="Y10" i="5"/>
  <c r="X10" i="5"/>
  <c r="W10" i="5"/>
  <c r="V10" i="5"/>
  <c r="U10" i="5"/>
  <c r="T10" i="5"/>
  <c r="S10" i="5"/>
  <c r="R10" i="5"/>
  <c r="Q10" i="5"/>
  <c r="P10" i="5"/>
  <c r="AF9" i="5"/>
  <c r="AA9" i="5"/>
  <c r="Y9" i="5"/>
  <c r="X9" i="5"/>
  <c r="W9" i="5"/>
  <c r="V9" i="5"/>
  <c r="U9" i="5"/>
  <c r="T9" i="5"/>
  <c r="S9" i="5"/>
  <c r="R9" i="5"/>
  <c r="Q9" i="5"/>
  <c r="P9" i="5"/>
  <c r="AF8" i="5"/>
  <c r="AE8" i="5"/>
  <c r="AC8" i="5"/>
  <c r="Y8" i="5"/>
  <c r="X8" i="5"/>
  <c r="W8" i="5"/>
  <c r="V8" i="5"/>
  <c r="U8" i="5"/>
  <c r="T8" i="5"/>
  <c r="S8" i="5"/>
  <c r="R8" i="5"/>
  <c r="Q8" i="5"/>
  <c r="P8" i="5"/>
  <c r="AF7" i="5"/>
  <c r="AA7" i="5"/>
  <c r="Y7" i="5"/>
  <c r="X7" i="5"/>
  <c r="W7" i="5"/>
  <c r="V7" i="5"/>
  <c r="U7" i="5"/>
  <c r="T7" i="5"/>
  <c r="S7" i="5"/>
  <c r="R7" i="5"/>
  <c r="Q7" i="5"/>
  <c r="P7" i="5"/>
  <c r="J27" i="2"/>
  <c r="J26" i="2"/>
  <c r="J25" i="2"/>
  <c r="F81" i="2"/>
  <c r="AC7" i="5" l="1"/>
  <c r="AC9" i="5"/>
  <c r="AC11" i="5"/>
  <c r="AC16" i="5"/>
  <c r="AE7" i="5"/>
  <c r="AA8" i="5"/>
  <c r="AE9" i="5"/>
  <c r="AA10" i="5"/>
  <c r="AE11" i="5"/>
  <c r="AC12" i="5"/>
  <c r="AE16" i="5"/>
  <c r="AC17" i="5"/>
  <c r="U19" i="5"/>
  <c r="AC15" i="5"/>
  <c r="AB9" i="5"/>
  <c r="AB12" i="5"/>
  <c r="AB8" i="5"/>
  <c r="AB15" i="5"/>
  <c r="AB17" i="5"/>
  <c r="Q19" i="5"/>
  <c r="AB10" i="5"/>
  <c r="AB14" i="5"/>
  <c r="AB16" i="5"/>
  <c r="AB18" i="5"/>
  <c r="AB7" i="5"/>
  <c r="AB11" i="5"/>
  <c r="AB13" i="5"/>
  <c r="I38" i="4"/>
  <c r="J21" i="4"/>
  <c r="K22" i="4" s="1"/>
  <c r="K23" i="4" s="1"/>
  <c r="AF18" i="5"/>
  <c r="Y19" i="5"/>
  <c r="AA19" i="5"/>
  <c r="S19" i="5"/>
  <c r="AA12" i="5"/>
  <c r="AA13" i="5"/>
  <c r="AA14" i="5"/>
  <c r="AA15" i="5"/>
  <c r="AA16" i="5"/>
  <c r="AA17" i="5"/>
  <c r="AD19" i="5"/>
  <c r="AD7" i="5"/>
  <c r="AD8" i="5"/>
  <c r="AD9" i="5"/>
  <c r="AD10" i="5"/>
  <c r="AD11" i="5"/>
  <c r="AD12" i="5"/>
  <c r="AD13" i="5"/>
  <c r="AD14" i="5"/>
  <c r="AD15" i="5"/>
  <c r="AD16" i="5"/>
  <c r="AD17" i="5"/>
  <c r="AD18" i="5"/>
  <c r="D32" i="2" l="1"/>
  <c r="I32" i="2" s="1"/>
  <c r="D6" i="2"/>
  <c r="I6" i="2" s="1"/>
  <c r="E6" i="2"/>
  <c r="E7" i="2" s="1"/>
  <c r="F6" i="2"/>
  <c r="F12" i="2" s="1"/>
  <c r="G6" i="2"/>
  <c r="G12" i="2" s="1"/>
  <c r="H6" i="2"/>
  <c r="H12" i="2" s="1"/>
  <c r="C6" i="2"/>
  <c r="C12" i="2" s="1"/>
  <c r="C14" i="2" s="1"/>
  <c r="C16" i="2" s="1"/>
  <c r="D35" i="2"/>
  <c r="I35" i="2" s="1"/>
  <c r="I36" i="2" s="1"/>
  <c r="H33" i="2"/>
  <c r="G104" i="2" s="1"/>
  <c r="G33" i="2"/>
  <c r="F104" i="2" s="1"/>
  <c r="H32" i="2"/>
  <c r="F33" i="2"/>
  <c r="E104" i="2" s="1"/>
  <c r="E33" i="2"/>
  <c r="D104" i="2" s="1"/>
  <c r="F32" i="2"/>
  <c r="D33" i="2"/>
  <c r="C104" i="2" s="1"/>
  <c r="G32" i="2"/>
  <c r="E32" i="2"/>
  <c r="H81" i="2"/>
  <c r="G81" i="2"/>
  <c r="O30" i="2"/>
  <c r="K30" i="2"/>
  <c r="L30" i="2"/>
  <c r="M30" i="2"/>
  <c r="N30" i="2"/>
  <c r="J30" i="2"/>
  <c r="I82" i="2"/>
  <c r="H7" i="2"/>
  <c r="F7" i="2"/>
  <c r="C54" i="2"/>
  <c r="C72" i="2"/>
  <c r="C61" i="2"/>
  <c r="H72" i="2"/>
  <c r="G72" i="2"/>
  <c r="F72" i="2"/>
  <c r="E72" i="2"/>
  <c r="D72" i="2"/>
  <c r="H61" i="2"/>
  <c r="G61" i="2"/>
  <c r="F61" i="2"/>
  <c r="E61" i="2"/>
  <c r="D61" i="2"/>
  <c r="H54" i="2"/>
  <c r="G54" i="2"/>
  <c r="F54" i="2"/>
  <c r="E54" i="2"/>
  <c r="D54" i="2"/>
  <c r="L104" i="2" l="1"/>
  <c r="F14" i="2"/>
  <c r="F15" i="2" s="1"/>
  <c r="E100" i="2" s="1"/>
  <c r="E99" i="2"/>
  <c r="M104" i="2"/>
  <c r="H14" i="2"/>
  <c r="H15" i="2" s="1"/>
  <c r="G99" i="2"/>
  <c r="K104" i="2"/>
  <c r="H104" i="2" s="1"/>
  <c r="N104" i="2"/>
  <c r="G14" i="2"/>
  <c r="F99" i="2"/>
  <c r="M99" i="2" s="1"/>
  <c r="C18" i="2"/>
  <c r="C7" i="2"/>
  <c r="I33" i="2"/>
  <c r="D7" i="2"/>
  <c r="G7" i="2"/>
  <c r="H35" i="2"/>
  <c r="H36" i="2" s="1"/>
  <c r="G35" i="2"/>
  <c r="G36" i="2" s="1"/>
  <c r="H73" i="2"/>
  <c r="H83" i="2" s="1"/>
  <c r="E35" i="2"/>
  <c r="E36" i="2" s="1"/>
  <c r="G73" i="2"/>
  <c r="G83" i="2" s="1"/>
  <c r="D12" i="2"/>
  <c r="C99" i="2" s="1"/>
  <c r="D36" i="2"/>
  <c r="D83" i="2"/>
  <c r="F35" i="2"/>
  <c r="F36" i="2" s="1"/>
  <c r="C73" i="2"/>
  <c r="C76" i="2" s="1"/>
  <c r="D75" i="2" s="1"/>
  <c r="E12" i="2"/>
  <c r="D99" i="2" s="1"/>
  <c r="F73" i="2"/>
  <c r="F83" i="2" s="1"/>
  <c r="D73" i="2"/>
  <c r="G15" i="2"/>
  <c r="E73" i="2"/>
  <c r="F16" i="2"/>
  <c r="E101" i="2" s="1"/>
  <c r="C88" i="2" l="1"/>
  <c r="H16" i="2"/>
  <c r="G101" i="2" s="1"/>
  <c r="G100" i="2"/>
  <c r="K99" i="2"/>
  <c r="H99" i="2" s="1"/>
  <c r="I12" i="2"/>
  <c r="L99" i="2"/>
  <c r="G16" i="2"/>
  <c r="F101" i="2" s="1"/>
  <c r="M101" i="2" s="1"/>
  <c r="F100" i="2"/>
  <c r="M100" i="2" s="1"/>
  <c r="N99" i="2"/>
  <c r="I7" i="2"/>
  <c r="H18" i="2"/>
  <c r="G18" i="2"/>
  <c r="D76" i="2"/>
  <c r="E75" i="2" s="1"/>
  <c r="E76" i="2" s="1"/>
  <c r="F75" i="2" s="1"/>
  <c r="F76" i="2" s="1"/>
  <c r="G75" i="2" s="1"/>
  <c r="G76" i="2" s="1"/>
  <c r="H75" i="2" s="1"/>
  <c r="H76" i="2" s="1"/>
  <c r="D84" i="2"/>
  <c r="E84" i="2" s="1"/>
  <c r="I83" i="2"/>
  <c r="C90" i="2"/>
  <c r="D14" i="2"/>
  <c r="I14" i="2" s="1"/>
  <c r="E14" i="2"/>
  <c r="F18" i="2"/>
  <c r="F84" i="2"/>
  <c r="G84" i="2" s="1"/>
  <c r="H84" i="2" s="1"/>
  <c r="I84" i="2" s="1"/>
  <c r="I86" i="2" l="1"/>
  <c r="N100" i="2"/>
  <c r="N101" i="2"/>
  <c r="D16" i="2"/>
  <c r="C101" i="2" s="1"/>
  <c r="E15" i="2"/>
  <c r="D100" i="2" s="1"/>
  <c r="K100" i="2" l="1"/>
  <c r="H100" i="2" s="1"/>
  <c r="L100" i="2"/>
  <c r="I16" i="2"/>
  <c r="D18" i="2"/>
  <c r="E16" i="2"/>
  <c r="D101" i="2" s="1"/>
  <c r="K101" i="2" l="1"/>
  <c r="H101" i="2" s="1"/>
  <c r="L101" i="2"/>
  <c r="E18" i="2"/>
  <c r="I18" i="2" s="1"/>
  <c r="J18" i="2" l="1"/>
</calcChain>
</file>

<file path=xl/sharedStrings.xml><?xml version="1.0" encoding="utf-8"?>
<sst xmlns="http://schemas.openxmlformats.org/spreadsheetml/2006/main" count="285" uniqueCount="201">
  <si>
    <t>Fluxuri de numerar din activitatea operaţională</t>
  </si>
  <si>
    <t>Încasări din vînzări</t>
  </si>
  <si>
    <t>Plăţi pentru stocuri şi servicii procurate</t>
  </si>
  <si>
    <t>Plăţi către angajaţi şi organe de asigurare socială</t>
  </si>
  <si>
    <t>Dobînzi plătite</t>
  </si>
  <si>
    <t>Plata impozitului pe venit</t>
  </si>
  <si>
    <t>Alte încasări</t>
  </si>
  <si>
    <t>Alte plăţi</t>
  </si>
  <si>
    <t>Fluxul net de numerar din activitatea operaţională</t>
  </si>
  <si>
    <t>Fluxuri de numerar din activitatea de investiţii</t>
  </si>
  <si>
    <t>Încasări din vînzarea activelor imobilizate</t>
  </si>
  <si>
    <t>Plăţi aferente intrărilor de active imobilizate</t>
  </si>
  <si>
    <t>Dobînzi încasate</t>
  </si>
  <si>
    <t>Dividende încasate</t>
  </si>
  <si>
    <t>Alte încasări (investiții)</t>
  </si>
  <si>
    <t>Fluxul net de numerar din activitatea cu active imobilizate</t>
  </si>
  <si>
    <t>Fluxuri de numerar din activitatea financiară</t>
  </si>
  <si>
    <t>Plăţi aferente rambursării creditelor şi împrumuturilor</t>
  </si>
  <si>
    <t>Dividende plătite</t>
  </si>
  <si>
    <t>Încasări din operaţiuni de capital</t>
  </si>
  <si>
    <t>Alte încasări (plăţi)</t>
  </si>
  <si>
    <t>Fluxul net de numerar din activitatea financiară</t>
  </si>
  <si>
    <t>Fluxul net de numerar total</t>
  </si>
  <si>
    <t>Diferenţe de curs valutar favorabile (nefavorabile)</t>
  </si>
  <si>
    <t>Indicatori</t>
  </si>
  <si>
    <t xml:space="preserve">Costul vinzarilor </t>
  </si>
  <si>
    <t xml:space="preserve">Profitul brut (pierdere globala) </t>
  </si>
  <si>
    <t xml:space="preserve">Alte venituri operationale </t>
  </si>
  <si>
    <t>Cheltuieli de distribuție</t>
  </si>
  <si>
    <t xml:space="preserve">Cheltuieli administrative </t>
  </si>
  <si>
    <t xml:space="preserve">Alte cheltuieli operationale </t>
  </si>
  <si>
    <t>Rezultatul din activitatea operationala: profit (pierdere)</t>
  </si>
  <si>
    <t xml:space="preserve">Profitul (pierderea) perioadei de gestiune pâna la impozitare </t>
  </si>
  <si>
    <t xml:space="preserve">Cheltuieli (economii) privind impozitul pe venit </t>
  </si>
  <si>
    <t xml:space="preserve">Profit net (pierdere) </t>
  </si>
  <si>
    <t>Capital propriu</t>
  </si>
  <si>
    <t xml:space="preserve">Venituri din vânzări </t>
  </si>
  <si>
    <t>Rentabilitatea veniturilor din vînzări</t>
  </si>
  <si>
    <t>Încasări sub formă de credite</t>
  </si>
  <si>
    <t>Finanțare nerambursabilă din prezentul Program</t>
  </si>
  <si>
    <t>Încasări sub formă de împrumuturi (inclusiv contribuția Fondatorului)</t>
  </si>
  <si>
    <t>Granturi</t>
  </si>
  <si>
    <t>Subvenții de stat</t>
  </si>
  <si>
    <t>Sold de numerar la începutul perioadei de gestiune</t>
  </si>
  <si>
    <t>Situația fluxurilor de numerar prognozată</t>
  </si>
  <si>
    <t>Rezultatul din alte activități (cu active imobilizate, financiară, etc)</t>
  </si>
  <si>
    <t>se exclude TVA</t>
  </si>
  <si>
    <t>Cheltuieli de remunerare a muncii</t>
  </si>
  <si>
    <t>Numărul de salariați sezonieri</t>
  </si>
  <si>
    <t>Vânzări totale</t>
  </si>
  <si>
    <t>Denumire produs/serviciu</t>
  </si>
  <si>
    <t>Volum</t>
  </si>
  <si>
    <t>Valoare</t>
  </si>
  <si>
    <t>TOTAL volum/venituri</t>
  </si>
  <si>
    <t>Legenda:</t>
  </si>
  <si>
    <t>Articole de investiții</t>
  </si>
  <si>
    <t>Sursa de finanțare</t>
  </si>
  <si>
    <t>Cantitate (nr. unități)</t>
  </si>
  <si>
    <t>Grant*</t>
  </si>
  <si>
    <t xml:space="preserve">TOTAL: </t>
  </si>
  <si>
    <t>Atenție!</t>
  </si>
  <si>
    <t>Nr. d/o</t>
  </si>
  <si>
    <t>Numerar si echivalente de numerar la sfârșitul perioadei</t>
  </si>
  <si>
    <t>Valoare - reprezintă veniturile înregistare în urma vânzărilor produselor/serviciilor, exprimate în MDL.</t>
  </si>
  <si>
    <t>Numărul mediu scriptic de salariați în echivalent de normă completă de muncă</t>
  </si>
  <si>
    <t>Valoarea totală a investiției inclusiv TVA (lei)</t>
  </si>
  <si>
    <t>Valoarea investiției fără TVA (lei)</t>
  </si>
  <si>
    <t>Suma TVA
 (lei)</t>
  </si>
  <si>
    <t>Volum - reprezintă volumul vânzărilor pe o anumită perioadă de timp, exprimate în kg, tone, nr. de clienți deserviți, unități, etc.</t>
  </si>
  <si>
    <t>femei</t>
  </si>
  <si>
    <t>bărbați</t>
  </si>
  <si>
    <t>Numărul de salariați, total, 
   din care:</t>
  </si>
  <si>
    <t>EBITDA</t>
  </si>
  <si>
    <t>INDICATORI PRIVIND FORȚA DE MUNCĂ</t>
  </si>
  <si>
    <r>
      <t>Amortizarea imobilizărilor necorporale (</t>
    </r>
    <r>
      <rPr>
        <i/>
        <sz val="11"/>
        <color rgb="FF000000"/>
        <rFont val="Times New Roman"/>
        <family val="1"/>
        <charset val="204"/>
      </rPr>
      <t>calculată pentru anul de gestiune corespunzător</t>
    </r>
    <r>
      <rPr>
        <b/>
        <sz val="11"/>
        <color rgb="FF000000"/>
        <rFont val="Times New Roman"/>
        <family val="1"/>
        <charset val="204"/>
      </rPr>
      <t>)</t>
    </r>
  </si>
  <si>
    <r>
      <t xml:space="preserve">Amortizarea imobilizărilor corporale </t>
    </r>
    <r>
      <rPr>
        <i/>
        <sz val="11"/>
        <color rgb="FF000000"/>
        <rFont val="Times New Roman"/>
        <family val="1"/>
        <charset val="204"/>
      </rPr>
      <t>(calculată pentru anul de gestiune corespunzător)</t>
    </r>
  </si>
  <si>
    <t>Câștigul salarial mediu lunar pe întreprindere</t>
  </si>
  <si>
    <t>Ritmul de creștere a câștigului salarial față de anul precedent</t>
  </si>
  <si>
    <r>
      <t xml:space="preserve">Productivitatea muncii </t>
    </r>
    <r>
      <rPr>
        <i/>
        <sz val="11"/>
        <color rgb="FF000000"/>
        <rFont val="Times New Roman"/>
        <family val="1"/>
        <charset val="204"/>
      </rPr>
      <t>(în baza venitului din vânzări)</t>
    </r>
  </si>
  <si>
    <t>Ritmul de creștere a productivității muncii față de anul precedent</t>
  </si>
  <si>
    <t>Creșterea productivității muncii în raport cu creșterea câștigurilor salariale (p.p)</t>
  </si>
  <si>
    <t>EFICIENȚA INVESTIȚIILOR</t>
  </si>
  <si>
    <t>Total investiţii iniţiale</t>
  </si>
  <si>
    <r>
      <t xml:space="preserve">Flux net mijloace băneşti </t>
    </r>
    <r>
      <rPr>
        <i/>
        <sz val="9"/>
        <color theme="1"/>
        <rFont val="Times New Roman"/>
        <family val="1"/>
        <charset val="204"/>
      </rPr>
      <t>(exceptând creditele, împrumuturile pentru finanțarea proiectului curent, dobânda achitată, aceasta regăsindu-se în rata de actualizare)</t>
    </r>
  </si>
  <si>
    <t>Flux net cumulativ mijloace băneşti</t>
  </si>
  <si>
    <t>Eficiența economică a investițiilor</t>
  </si>
  <si>
    <t>Valoarea actualizată netă (NPV)</t>
  </si>
  <si>
    <t>rata de actualizare</t>
  </si>
  <si>
    <t>Rata internă de rentabilitate (IRR)</t>
  </si>
  <si>
    <t>Termenul de recuperare a investițiilor, ani</t>
  </si>
  <si>
    <t>În scopul determinării indicatorilor ce țin de eficiența investițiilor prognozele pot fi extinse</t>
  </si>
  <si>
    <t>Investiții inițiale</t>
  </si>
  <si>
    <t>Total</t>
  </si>
  <si>
    <t>&gt; 0 - proiectul poate fi acceptat; &lt; 0 - proiectul poate fi respins</t>
  </si>
  <si>
    <t>&gt; Rata de actualizare - proiectul poate fi acceptat; &lt; Rata de actualizare - proiectul poate fi respins</t>
  </si>
  <si>
    <t>Întreprinderea</t>
  </si>
  <si>
    <t>Contribuția proprie, fără TVA**</t>
  </si>
  <si>
    <t>INDICATORI PRIVIND EXPORTURILE</t>
  </si>
  <si>
    <t>Ponderea (%) exportului în total venituri din vânzări</t>
  </si>
  <si>
    <t>INDICATORI PRIVIND VOLUMUL PRODUCȚIEI</t>
  </si>
  <si>
    <t>Valoarea producției fabricate (unități valorice)</t>
  </si>
  <si>
    <t>Întreprinderea:</t>
  </si>
  <si>
    <r>
      <rPr>
        <b/>
        <sz val="14"/>
        <color theme="1"/>
        <rFont val="Times New Roman"/>
        <family val="1"/>
        <charset val="204"/>
      </rPr>
      <t>Volumul vânzărilor prognozate</t>
    </r>
    <r>
      <rPr>
        <sz val="14"/>
        <color theme="8"/>
        <rFont val="Times New Roman"/>
        <family val="1"/>
        <charset val="204"/>
      </rPr>
      <t xml:space="preserve">
</t>
    </r>
  </si>
  <si>
    <t>Ritmul de creștere, %</t>
  </si>
  <si>
    <t>Structura vânzărilor, %</t>
  </si>
  <si>
    <t>Prognoza 2026</t>
  </si>
  <si>
    <t>Prognoza 2027</t>
  </si>
  <si>
    <t>2024/2023</t>
  </si>
  <si>
    <t>2025/2024</t>
  </si>
  <si>
    <t>2026/2025</t>
  </si>
  <si>
    <t>2027/2026</t>
  </si>
  <si>
    <t>Furnizorul/prestatorul potențial identificat</t>
  </si>
  <si>
    <r>
      <t xml:space="preserve">Preț unitar </t>
    </r>
    <r>
      <rPr>
        <sz val="10"/>
        <color rgb="FF000000"/>
        <rFont val="Times New Roman"/>
        <family val="1"/>
      </rPr>
      <t>(MDL)</t>
    </r>
  </si>
  <si>
    <r>
      <t>Alte cheltuieli necesare la realizarea proiectului investițional</t>
    </r>
    <r>
      <rPr>
        <b/>
        <sz val="9"/>
        <color theme="1"/>
        <rFont val="Times New Roman"/>
        <family val="1"/>
        <charset val="204"/>
      </rPr>
      <t xml:space="preserve"> </t>
    </r>
    <r>
      <rPr>
        <i/>
        <sz val="9"/>
        <color theme="1"/>
        <rFont val="Times New Roman"/>
        <family val="1"/>
        <charset val="204"/>
      </rPr>
      <t>(acestea se planifică și în Indicatorii principali și Situația fluxurilor de numerar prognozată )</t>
    </r>
    <r>
      <rPr>
        <b/>
        <sz val="14"/>
        <color theme="1"/>
        <rFont val="Times New Roman"/>
        <family val="1"/>
      </rPr>
      <t>***</t>
    </r>
  </si>
  <si>
    <t>Articole de cheltuieli</t>
  </si>
  <si>
    <t>VALOAREA TOTALĂ A PROIECTULUI INVESTIȚIONAL</t>
  </si>
  <si>
    <t>(Este obligatoriu să completați toate celulele goale din tabel. Completați cu 0 celulele în care nu aveți valori.)</t>
  </si>
  <si>
    <t>Valoarea exporturilor (unități valorice)</t>
  </si>
  <si>
    <r>
      <t>Productivitatea muncii</t>
    </r>
    <r>
      <rPr>
        <i/>
        <sz val="11"/>
        <color rgb="FF000000"/>
        <rFont val="Times New Roman"/>
        <family val="1"/>
        <charset val="204"/>
      </rPr>
      <t xml:space="preserve"> (în baza valorii producției fabricate)</t>
    </r>
  </si>
  <si>
    <t xml:space="preserve">Lista articolelor de investiții care vor fi procurate în cadrul proiectului investițional
</t>
  </si>
  <si>
    <t>Impozit pe venit, lei</t>
  </si>
  <si>
    <t>1.</t>
  </si>
  <si>
    <t>INVESTIȚII TOTALE</t>
  </si>
  <si>
    <t>Investiții</t>
  </si>
  <si>
    <t xml:space="preserve"> - reprezintă cheltuielile unice (efectuate de regulă o singură dată) necesare pentru realizarea proiectului investițional / inițierea afacerii. Acestea includ articolele de investiții solicitate din cadrul proiectului, precum și alte investiții necesare pentru realizarea și lansarea afacerii.</t>
  </si>
  <si>
    <t>Investiții*:</t>
  </si>
  <si>
    <t>Anul 1</t>
  </si>
  <si>
    <t>Anul 2</t>
  </si>
  <si>
    <t>Anul 3</t>
  </si>
  <si>
    <t>TOTAL</t>
  </si>
  <si>
    <t>Cheltuieli cu investițiile, MDL</t>
  </si>
  <si>
    <t>TOTAL investiții</t>
  </si>
  <si>
    <r>
      <t xml:space="preserve">Articolele de investiții solicitate în cadrul Programului se repetă în foaia: </t>
    </r>
    <r>
      <rPr>
        <b/>
        <i/>
        <u/>
        <sz val="11"/>
        <color rgb="FFFF0000"/>
        <rFont val="Times New Roman"/>
        <family val="1"/>
        <charset val="204"/>
      </rPr>
      <t>Articole de investiții Proiect</t>
    </r>
    <r>
      <rPr>
        <b/>
        <sz val="11"/>
        <color rgb="FFFF0000"/>
        <rFont val="Times New Roman"/>
        <family val="1"/>
        <charset val="204"/>
      </rPr>
      <t>, conform structurii acesteia.</t>
    </r>
  </si>
  <si>
    <t>2.</t>
  </si>
  <si>
    <t>CHELTUIELI CURENTE</t>
  </si>
  <si>
    <t>Cheltuieli curente</t>
  </si>
  <si>
    <t>- reprezintă cheltuielile prognozate necesare pentru desfășurarea activității (astea ar fi: locațiunea spațiului de desfășurare a activității, utilitățile, acces la diverse surse de date, costuri de hosting, costuri de internet, servicii de livrare, remunerarea muncii personalului personal de producție și administrativ, publicitate, etc).</t>
  </si>
  <si>
    <t>Articole de cheltuieli curente:</t>
  </si>
  <si>
    <t>Anul 4</t>
  </si>
  <si>
    <t>Cheltuieli, MDL</t>
  </si>
  <si>
    <t>TOTAL cheltuieli curente</t>
  </si>
  <si>
    <t>3.</t>
  </si>
  <si>
    <t>SURSELE DE FINANȚARE</t>
  </si>
  <si>
    <t>Sursele de finanțare</t>
  </si>
  <si>
    <t>- includ sursele proprii ale solicitantului (cu indicarea cum au fost dobândite), împrumuturi de la persoane fizice (se indică persoanele și relația/gradul de rudenie cu acestea), credit bancar / OMF (se indică care instituție financiară), grant (se indică suma solicitată în cadrul Programului).</t>
  </si>
  <si>
    <t>Suma, MDL</t>
  </si>
  <si>
    <t xml:space="preserve">Surse proprii - </t>
  </si>
  <si>
    <t xml:space="preserve">Împrumut persoane fizice - </t>
  </si>
  <si>
    <t xml:space="preserve">Credit bancă/OMF - </t>
  </si>
  <si>
    <t>Grant</t>
  </si>
  <si>
    <t>Evoluția principalilor indicatori economico-financiari ai întreprinderii urmare a implementării proiectului investițional în cadrul Programului de sprijin al micilor producători</t>
  </si>
  <si>
    <t>Programul de sprijin al micilor producători</t>
  </si>
  <si>
    <t>* Suma grantului este de maxim 70% din valoarea proiectului investițional (fără TVA)</t>
  </si>
  <si>
    <t>** Contribuția Beneficiarului va constitui minim 30% din valoarea proiectului investițional, fără TVA (Valoarea investiției fără TVA - 70% = suma maximală a GRANT-ului care poate fi solicitată).</t>
  </si>
  <si>
    <t>*** Se includ alte achiziții, cheltuieli necesare pentru realizarea proiectului, cum ar fi: cheltuieli de instalare, testare, transportare, mentenanță ulterioară, etc.)</t>
  </si>
  <si>
    <t>Persoana fizică</t>
  </si>
  <si>
    <t>PROGNOZA COSTURILOR ȘI CHELTUIELILOR AFERENTE INIȚIERII AFACERII</t>
  </si>
  <si>
    <t>* Se recomandă a fi incluse pe grupe de investiții, de exemplu: articole de mobilier, tehnică de calcul, unități de transport, instrumente de lucru, soluții digitale, utilaje, etc.)</t>
  </si>
  <si>
    <t>Venituri din vânzări (cifra de afaceri), lei</t>
  </si>
  <si>
    <t>Profit / pierdere netă, lei</t>
  </si>
  <si>
    <t>Capital propriu, lei</t>
  </si>
  <si>
    <t>Numărul de salariați, pers.</t>
  </si>
  <si>
    <t>Productivitatea muncii (VV/ număr angajați) (lei)</t>
  </si>
  <si>
    <t>Salariul mediu lunar pe întreprindere, lei</t>
  </si>
  <si>
    <t>2024 efectiv</t>
  </si>
  <si>
    <t>Prognoza 2028</t>
  </si>
  <si>
    <t>2028/2027</t>
  </si>
  <si>
    <t>Ritmul de creștere mediu anual, %</t>
  </si>
  <si>
    <t>Rezultatul din activitatea operațională, lei</t>
  </si>
  <si>
    <t>Fișa de verificare a achizițiilor pentru contractarea serviciilor pentru dezvoltare a afacerii/echipamentelor de către beneficiari în cadrul Programului de sprijin al micilor producători</t>
  </si>
  <si>
    <t>Nr.</t>
  </si>
  <si>
    <t>Criterii de evaluare</t>
  </si>
  <si>
    <r>
      <t xml:space="preserve">Prestator/Furnizor 
</t>
    </r>
    <r>
      <rPr>
        <b/>
        <sz val="9"/>
        <color theme="4" tint="0.39997558519241921"/>
        <rFont val="Times New Roman"/>
        <family val="1"/>
      </rPr>
      <t>(se va indica denumirea companie)</t>
    </r>
  </si>
  <si>
    <t>IDNO</t>
  </si>
  <si>
    <t xml:space="preserve">Serviciu /echipament </t>
  </si>
  <si>
    <t>se va indica IDNO</t>
  </si>
  <si>
    <t>se va indica  Serviciul /echipamentul care urmează a fi achiziționat</t>
  </si>
  <si>
    <t>Prestatorul de servicii/Furnizorul este o companie afiliată sau subsidiară întreprinderii beneficiare de grant :</t>
  </si>
  <si>
    <t>1.1.</t>
  </si>
  <si>
    <t>este independentă financiar de Beneficiarul de Grant și operează pe piața RM în baza dreptului comercial.</t>
  </si>
  <si>
    <t>DA/NU</t>
  </si>
  <si>
    <t>1.2.</t>
  </si>
  <si>
    <t xml:space="preserve"> este afiliată sau subsidiară Beneficiarului de Grant</t>
  </si>
  <si>
    <t>Prestatorul de servicii/Furnizorul este eligibil în conformitate cu:</t>
  </si>
  <si>
    <t>2.1.</t>
  </si>
  <si>
    <t xml:space="preserve">este in conflict de interese fata de Beneficiar de Grant, inclusiv vizavi de alţi clienţi actuali sau precendenţi, </t>
  </si>
  <si>
    <t>2.2.</t>
  </si>
  <si>
    <t>se află în situaţia de incapacitate de a-şi onora obligaţiile în interesul Beneficiarului de Grant</t>
  </si>
  <si>
    <t>2.3.</t>
  </si>
  <si>
    <t>a fost implicat in elaborarea Termenilor de Referinta pentru acest proiect direct sau  prin intermediu companiei afiliată  sau subsidiară întreprinderii Beneficiare de Grant (direct sau indirect)</t>
  </si>
  <si>
    <t xml:space="preserve">Prestatorul / Furnizorul a fost selectat:
-prin concurs transparent şi echitabil
-fără concurs: în baza rezultatelor obținute în urma analizei pieții  sau contractul a fost semnat cu prestator/furnizor prestabilit </t>
  </si>
  <si>
    <t>Descrieți  detaliat procedură de selecate a furnizorului</t>
  </si>
  <si>
    <t xml:space="preserve">	Reclamații primite</t>
  </si>
  <si>
    <t>DA/NU
În cazul DA prezentați detalii</t>
  </si>
  <si>
    <t>Echipamentul procurat este nou și neutilizat</t>
  </si>
  <si>
    <r>
      <rPr>
        <b/>
        <sz val="11"/>
        <rFont val="Times New Roman"/>
        <family val="1"/>
      </rPr>
      <t>Solicitant:</t>
    </r>
    <r>
      <rPr>
        <sz val="11"/>
        <rFont val="Times New Roman"/>
        <family val="1"/>
      </rPr>
      <t xml:space="preserve">
Declar pe propria răspundere că am luat cunoştinţă cu toate condiţiile de participare în proiect, precum şi că informaţia prezentată de mine este adevărată în toate aspectele.
Oferirea de informației falsă poate duce la:
 - nulitatea aprobării contractelor cu Prestator de servicii/Furnizor sus mentionat, care ar urma să fie cofinanțate din sursele Proiectului investițional implementat cu suportul Programului de creștere a competitivității întreprinderilor mici și mijlocii și internaționalizare  acestora;
 - obligarea beneficiarului de a returna sumele deja achitate în cadrul proiectului aprobat. 
Nume, prenume persoanei, care a semnat Fișa  ____________________________ 
Funcția  _______________
*Semnătura   _______________________________
</t>
    </r>
  </si>
  <si>
    <r>
      <t>Persoanele afiliate –</t>
    </r>
    <r>
      <rPr>
        <sz val="10"/>
        <rFont val="Times New Roman"/>
        <family val="1"/>
      </rPr>
      <t xml:space="preserve"> soțul/soția, rudele sau afinii până la gradul al doilea de rudenie cu Beneficiarul Programului.</t>
    </r>
  </si>
  <si>
    <r>
      <rPr>
        <b/>
        <sz val="10"/>
        <color theme="1"/>
        <rFont val="Times New Roman"/>
        <family val="1"/>
      </rPr>
      <t>Conflict de interes</t>
    </r>
    <r>
      <rPr>
        <sz val="10"/>
        <color theme="1"/>
        <rFont val="Times New Roman"/>
        <family val="1"/>
      </rPr>
      <t xml:space="preserve"> – constituie utilizarea calității de fondator/administrator al întreprinderii, în folos propriu sau a persoanelor afiliate, pentru aranjarea tranzacțiilor fictive și/sau cu Beneficiarul Programului în scopul justificării efectuării investiției din contul resurselor proprii și finanțării nerambursabile.</t>
    </r>
  </si>
  <si>
    <t>2025 efectiv</t>
  </si>
  <si>
    <t>Prognoza 2029</t>
  </si>
  <si>
    <t>Creștere anul 2029 /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</si>
</sst>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0_ ;[Red]\-#,##0\ "/>
    <numFmt numFmtId="165" formatCode="#,##0.00_ ;[Red]\-#,##0.00\ "/>
    <numFmt numFmtId="166" formatCode="#,##0.0_ ;[Red]\-#,##0.0\ "/>
    <numFmt numFmtId="167" formatCode="0.0"/>
    <numFmt numFmtId="168" formatCode="0.0%"/>
    <numFmt numFmtId="169" formatCode="0_ ;[Red]\-0\ "/>
  </numFmts>
  <fonts count="64" x14ac:knownFonts="1">
    <font>
      <sz val="11"/>
      <color theme="1"/>
      <name val="Calibri"/>
      <family val="2"/>
      <charset val="204"/>
      <scheme val="minor"/>
    </font>
    <font>
      <sz val="11"/>
      <color theme="1"/>
      <name val="Calibri"/>
      <family val="2"/>
      <charset val="204"/>
      <scheme val="minor"/>
    </font>
    <font>
      <sz val="8"/>
      <name val="Calibri"/>
      <family val="2"/>
      <charset val="204"/>
      <scheme val="minor"/>
    </font>
    <font>
      <sz val="11"/>
      <color theme="1"/>
      <name val="Calibri"/>
      <family val="2"/>
      <scheme val="minor"/>
    </font>
    <font>
      <sz val="11"/>
      <color theme="1"/>
      <name val="Times New Roman"/>
      <family val="1"/>
    </font>
    <font>
      <sz val="12"/>
      <color theme="1"/>
      <name val="Times New Roman"/>
      <family val="1"/>
    </font>
    <font>
      <b/>
      <sz val="12"/>
      <color theme="1"/>
      <name val="Times New Roman"/>
      <family val="1"/>
    </font>
    <font>
      <sz val="11"/>
      <color rgb="FFFF0000"/>
      <name val="Times New Roman"/>
      <family val="1"/>
    </font>
    <font>
      <b/>
      <sz val="14"/>
      <color theme="1"/>
      <name val="Times New Roman"/>
      <family val="1"/>
    </font>
    <font>
      <b/>
      <sz val="10"/>
      <color theme="1"/>
      <name val="Times New Roman"/>
      <family val="1"/>
    </font>
    <font>
      <sz val="10"/>
      <color theme="1"/>
      <name val="Times New Roman"/>
      <family val="1"/>
    </font>
    <font>
      <sz val="12"/>
      <color rgb="FFFF0000"/>
      <name val="Times New Roman"/>
      <family val="1"/>
    </font>
    <font>
      <b/>
      <sz val="14"/>
      <color theme="1"/>
      <name val="Times New Roman"/>
      <family val="1"/>
      <charset val="204"/>
    </font>
    <font>
      <sz val="11"/>
      <color theme="1"/>
      <name val="Times New Roman"/>
      <family val="1"/>
      <charset val="204"/>
    </font>
    <font>
      <b/>
      <sz val="11"/>
      <color theme="1"/>
      <name val="Times New Roman"/>
      <family val="1"/>
      <charset val="204"/>
    </font>
    <font>
      <sz val="11"/>
      <color rgb="FF000000"/>
      <name val="Times New Roman"/>
      <family val="1"/>
      <charset val="204"/>
    </font>
    <font>
      <sz val="9"/>
      <color theme="1"/>
      <name val="Times New Roman"/>
      <family val="1"/>
      <charset val="204"/>
    </font>
    <font>
      <b/>
      <sz val="11"/>
      <color rgb="FF000000"/>
      <name val="Times New Roman"/>
      <family val="1"/>
      <charset val="204"/>
    </font>
    <font>
      <sz val="10"/>
      <color theme="1"/>
      <name val="Times New Roman"/>
      <family val="1"/>
      <charset val="204"/>
    </font>
    <font>
      <sz val="11"/>
      <name val="Times New Roman"/>
      <family val="1"/>
      <charset val="204"/>
    </font>
    <font>
      <sz val="9"/>
      <name val="Times New Roman"/>
      <family val="1"/>
      <charset val="204"/>
    </font>
    <font>
      <b/>
      <sz val="16"/>
      <color theme="1"/>
      <name val="Times New Roman"/>
      <family val="1"/>
      <charset val="204"/>
    </font>
    <font>
      <b/>
      <sz val="10"/>
      <color theme="1"/>
      <name val="Times New Roman"/>
      <family val="1"/>
      <charset val="204"/>
    </font>
    <font>
      <sz val="11"/>
      <color rgb="FFFF0000"/>
      <name val="Times New Roman"/>
      <family val="1"/>
      <charset val="204"/>
    </font>
    <font>
      <sz val="11"/>
      <color theme="8"/>
      <name val="Times New Roman"/>
      <family val="1"/>
      <charset val="204"/>
    </font>
    <font>
      <i/>
      <sz val="9"/>
      <name val="Times New Roman"/>
      <family val="1"/>
      <charset val="204"/>
    </font>
    <font>
      <i/>
      <sz val="11"/>
      <color rgb="FF000000"/>
      <name val="Times New Roman"/>
      <family val="1"/>
      <charset val="204"/>
    </font>
    <font>
      <i/>
      <sz val="11"/>
      <color theme="1"/>
      <name val="Times New Roman"/>
      <family val="1"/>
      <charset val="204"/>
    </font>
    <font>
      <b/>
      <sz val="11"/>
      <name val="Times New Roman"/>
      <family val="1"/>
      <charset val="204"/>
    </font>
    <font>
      <i/>
      <sz val="11"/>
      <name val="Times New Roman"/>
      <family val="1"/>
      <charset val="204"/>
    </font>
    <font>
      <i/>
      <sz val="9"/>
      <color theme="1"/>
      <name val="Times New Roman"/>
      <family val="1"/>
      <charset val="204"/>
    </font>
    <font>
      <sz val="11"/>
      <color theme="4" tint="-0.249977111117893"/>
      <name val="Times New Roman"/>
      <family val="1"/>
      <charset val="204"/>
    </font>
    <font>
      <b/>
      <sz val="9"/>
      <color theme="1"/>
      <name val="Times New Roman"/>
      <family val="1"/>
      <charset val="204"/>
    </font>
    <font>
      <b/>
      <u/>
      <sz val="12"/>
      <color theme="1"/>
      <name val="Times New Roman"/>
      <family val="1"/>
      <charset val="204"/>
    </font>
    <font>
      <b/>
      <sz val="11"/>
      <color rgb="FFFF0000"/>
      <name val="Times New Roman"/>
      <family val="1"/>
      <charset val="204"/>
    </font>
    <font>
      <sz val="10"/>
      <name val="Times New Roman"/>
      <family val="1"/>
      <charset val="204"/>
    </font>
    <font>
      <u/>
      <sz val="10"/>
      <color theme="10"/>
      <name val="Times New Roman"/>
      <family val="1"/>
      <charset val="204"/>
    </font>
    <font>
      <b/>
      <sz val="12"/>
      <color theme="1"/>
      <name val="Times New Roman"/>
      <family val="1"/>
      <charset val="204"/>
    </font>
    <font>
      <sz val="11"/>
      <color theme="0"/>
      <name val="Times New Roman"/>
      <family val="1"/>
      <charset val="204"/>
    </font>
    <font>
      <sz val="14"/>
      <color theme="1"/>
      <name val="Times New Roman"/>
      <family val="1"/>
      <charset val="204"/>
    </font>
    <font>
      <sz val="14"/>
      <color theme="8"/>
      <name val="Times New Roman"/>
      <family val="1"/>
      <charset val="204"/>
    </font>
    <font>
      <b/>
      <sz val="10"/>
      <color rgb="FF000000"/>
      <name val="Times New Roman"/>
      <family val="1"/>
    </font>
    <font>
      <sz val="10"/>
      <color rgb="FF000000"/>
      <name val="Times New Roman"/>
      <family val="1"/>
    </font>
    <font>
      <sz val="12"/>
      <color theme="1"/>
      <name val="Times New Roman"/>
      <family val="1"/>
      <charset val="204"/>
    </font>
    <font>
      <sz val="16"/>
      <color rgb="FFFF0000"/>
      <name val="Times New Roman"/>
      <family val="1"/>
    </font>
    <font>
      <b/>
      <sz val="14"/>
      <color rgb="FFFF0000"/>
      <name val="Times New Roman"/>
      <family val="1"/>
      <charset val="204"/>
    </font>
    <font>
      <b/>
      <sz val="10"/>
      <color rgb="FFFF0000"/>
      <name val="Times New Roman"/>
      <family val="1"/>
    </font>
    <font>
      <sz val="11"/>
      <color theme="0"/>
      <name val="Times New Roman"/>
      <family val="1"/>
    </font>
    <font>
      <b/>
      <sz val="11"/>
      <color theme="1"/>
      <name val="Times New Roman"/>
      <family val="1"/>
    </font>
    <font>
      <b/>
      <i/>
      <u/>
      <sz val="11"/>
      <color rgb="FFFF0000"/>
      <name val="Times New Roman"/>
      <family val="1"/>
      <charset val="204"/>
    </font>
    <font>
      <b/>
      <sz val="12"/>
      <color rgb="FF000000"/>
      <name val="Times New Roman"/>
      <family val="1"/>
    </font>
    <font>
      <b/>
      <sz val="12"/>
      <color theme="1"/>
      <name val="Calibri"/>
      <family val="2"/>
      <charset val="204"/>
      <scheme val="minor"/>
    </font>
    <font>
      <b/>
      <sz val="11"/>
      <color theme="1"/>
      <name val="Calibri"/>
      <family val="2"/>
      <charset val="204"/>
      <scheme val="minor"/>
    </font>
    <font>
      <sz val="11"/>
      <color theme="1"/>
      <name val="Calibri"/>
      <family val="2"/>
      <charset val="238"/>
      <scheme val="minor"/>
    </font>
    <font>
      <b/>
      <sz val="9"/>
      <color theme="4" tint="0.39997558519241921"/>
      <name val="Times New Roman"/>
      <family val="1"/>
    </font>
    <font>
      <i/>
      <sz val="10"/>
      <color theme="4"/>
      <name val="Times New Roman"/>
      <family val="1"/>
    </font>
    <font>
      <sz val="11"/>
      <name val="Times New Roman"/>
      <family val="1"/>
    </font>
    <font>
      <b/>
      <i/>
      <sz val="11"/>
      <color theme="4"/>
      <name val="Times New Roman"/>
      <family val="1"/>
    </font>
    <font>
      <b/>
      <sz val="11"/>
      <name val="Times New Roman"/>
      <family val="1"/>
    </font>
    <font>
      <sz val="11"/>
      <name val="Calibri"/>
      <family val="2"/>
      <charset val="238"/>
      <scheme val="minor"/>
    </font>
    <font>
      <b/>
      <sz val="10"/>
      <name val="Times New Roman"/>
      <family val="1"/>
    </font>
    <font>
      <sz val="10"/>
      <name val="Times New Roman"/>
      <family val="1"/>
    </font>
    <font>
      <b/>
      <sz val="11"/>
      <color rgb="FFFF0000"/>
      <name val="Times New Roman"/>
      <family val="1"/>
    </font>
    <font>
      <b/>
      <sz val="11"/>
      <color rgb="FFFF0000"/>
      <name val="Calibri"/>
      <family val="2"/>
      <scheme val="minor"/>
    </font>
  </fonts>
  <fills count="11">
    <fill>
      <patternFill patternType="none"/>
    </fill>
    <fill>
      <patternFill patternType="gray125"/>
    </fill>
    <fill>
      <patternFill patternType="solid">
        <fgColor rgb="FFFFFFFF"/>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7" tint="0.59999389629810485"/>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theme="0"/>
      </bottom>
      <diagonal/>
    </border>
    <border>
      <left/>
      <right style="thin">
        <color theme="0"/>
      </right>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indexed="64"/>
      </left>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medium">
        <color theme="9"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9" tint="-0.24994659260841701"/>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medium">
        <color theme="9" tint="-0.24994659260841701"/>
      </top>
      <bottom style="medium">
        <color theme="9" tint="-0.24994659260841701"/>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medium">
        <color theme="9" tint="-0.24994659260841701"/>
      </top>
      <bottom style="thin">
        <color theme="0" tint="-0.34998626667073579"/>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34998626667073579"/>
      </bottom>
      <diagonal/>
    </border>
    <border>
      <left/>
      <right/>
      <top/>
      <bottom style="thin">
        <color indexed="64"/>
      </bottom>
      <diagonal/>
    </border>
    <border>
      <left/>
      <right/>
      <top style="thin">
        <color indexed="64"/>
      </top>
      <bottom/>
      <diagonal/>
    </border>
    <border>
      <left/>
      <right/>
      <top/>
      <bottom style="thin">
        <color theme="0" tint="-0.499984740745262"/>
      </bottom>
      <diagonal/>
    </border>
    <border>
      <left/>
      <right style="thin">
        <color theme="0"/>
      </right>
      <top/>
      <bottom style="thin">
        <color theme="0" tint="-0.499984740745262"/>
      </bottom>
      <diagonal/>
    </border>
    <border>
      <left/>
      <right/>
      <top style="thin">
        <color theme="0"/>
      </top>
      <bottom/>
      <diagonal/>
    </border>
    <border>
      <left/>
      <right/>
      <top/>
      <bottom style="medium">
        <color theme="3" tint="0.39994506668294322"/>
      </bottom>
      <diagonal/>
    </border>
    <border>
      <left/>
      <right style="thin">
        <color theme="0"/>
      </right>
      <top/>
      <bottom style="medium">
        <color theme="3" tint="0.39994506668294322"/>
      </bottom>
      <diagonal/>
    </border>
    <border>
      <left style="thin">
        <color theme="0"/>
      </left>
      <right style="thin">
        <color theme="0"/>
      </right>
      <top/>
      <bottom style="medium">
        <color theme="3" tint="0.3999450666829432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medium">
        <color rgb="FF0070C0"/>
      </top>
      <bottom style="thin">
        <color theme="0" tint="-0.499984740745262"/>
      </bottom>
      <diagonal/>
    </border>
    <border>
      <left/>
      <right/>
      <top style="thin">
        <color theme="0" tint="-0.499984740745262"/>
      </top>
      <bottom style="thin">
        <color theme="0" tint="-0.499984740745262"/>
      </bottom>
      <diagonal/>
    </border>
    <border>
      <left/>
      <right/>
      <top/>
      <bottom style="thin">
        <color theme="0"/>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theme="1" tint="0.499984740745262"/>
      </left>
      <right style="thin">
        <color indexed="64"/>
      </right>
      <top style="thin">
        <color indexed="64"/>
      </top>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1" tint="0.499984740745262"/>
      </left>
      <right style="thin">
        <color indexed="64"/>
      </right>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style="thin">
        <color theme="0" tint="-0.34998626667073579"/>
      </left>
      <right style="thin">
        <color indexed="64"/>
      </right>
      <top style="thin">
        <color indexed="64"/>
      </top>
      <bottom style="thin">
        <color theme="0" tint="-0.34998626667073579"/>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right style="thin">
        <color indexed="64"/>
      </right>
      <top/>
      <bottom/>
      <diagonal/>
    </border>
    <border>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auto="1"/>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top style="thin">
        <color auto="1"/>
      </top>
      <bottom style="medium">
        <color indexed="64"/>
      </bottom>
      <diagonal/>
    </border>
    <border>
      <left style="medium">
        <color indexed="64"/>
      </left>
      <right style="thin">
        <color auto="1"/>
      </right>
      <top/>
      <bottom style="thin">
        <color auto="1"/>
      </bottom>
      <diagonal/>
    </border>
    <border>
      <left style="medium">
        <color indexed="64"/>
      </left>
      <right/>
      <top style="thin">
        <color auto="1"/>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9" fontId="1" fillId="0" borderId="0" applyFont="0" applyFill="0" applyBorder="0" applyAlignment="0" applyProtection="0"/>
    <xf numFmtId="0" fontId="3" fillId="0" borderId="0"/>
    <xf numFmtId="0" fontId="35" fillId="0" borderId="0"/>
    <xf numFmtId="0" fontId="35" fillId="0" borderId="0"/>
    <xf numFmtId="0" fontId="36" fillId="0" borderId="0" applyNumberFormat="0" applyFill="0" applyBorder="0" applyAlignment="0" applyProtection="0"/>
    <xf numFmtId="9" fontId="35" fillId="0" borderId="0" applyFont="0" applyFill="0" applyBorder="0" applyAlignment="0" applyProtection="0"/>
    <xf numFmtId="0" fontId="53" fillId="0" borderId="0"/>
  </cellStyleXfs>
  <cellXfs count="360">
    <xf numFmtId="0" fontId="0" fillId="0" borderId="0" xfId="0"/>
    <xf numFmtId="0" fontId="5" fillId="5" borderId="0" xfId="2" applyFont="1" applyFill="1"/>
    <xf numFmtId="0" fontId="5" fillId="0" borderId="0" xfId="2" applyFont="1"/>
    <xf numFmtId="0" fontId="13" fillId="0" borderId="3" xfId="2" applyFont="1" applyBorder="1"/>
    <xf numFmtId="0" fontId="13" fillId="0" borderId="5" xfId="2" applyFont="1" applyBorder="1"/>
    <xf numFmtId="0" fontId="13" fillId="0" borderId="0" xfId="2" applyFont="1"/>
    <xf numFmtId="0" fontId="13" fillId="0" borderId="0" xfId="0" applyFont="1" applyProtection="1">
      <protection locked="0"/>
    </xf>
    <xf numFmtId="0" fontId="14" fillId="3" borderId="13" xfId="0" applyFont="1" applyFill="1" applyBorder="1" applyAlignment="1" applyProtection="1">
      <alignment horizontal="center" vertical="top" wrapText="1"/>
      <protection locked="0"/>
    </xf>
    <xf numFmtId="0" fontId="13" fillId="0" borderId="0" xfId="0" applyFont="1" applyAlignment="1" applyProtection="1">
      <alignment vertical="top"/>
      <protection locked="0"/>
    </xf>
    <xf numFmtId="0" fontId="15" fillId="2" borderId="14" xfId="0" applyFont="1" applyFill="1" applyBorder="1" applyAlignment="1" applyProtection="1">
      <alignment vertical="center" wrapText="1"/>
      <protection locked="0"/>
    </xf>
    <xf numFmtId="164" fontId="15" fillId="2" borderId="14" xfId="0" applyNumberFormat="1" applyFont="1" applyFill="1" applyBorder="1" applyAlignment="1" applyProtection="1">
      <alignment horizontal="right" vertical="center" wrapText="1"/>
      <protection locked="0"/>
    </xf>
    <xf numFmtId="0" fontId="16" fillId="0" borderId="0" xfId="0" applyFont="1" applyProtection="1">
      <protection locked="0"/>
    </xf>
    <xf numFmtId="0" fontId="15" fillId="2" borderId="12" xfId="0" applyFont="1" applyFill="1" applyBorder="1" applyAlignment="1" applyProtection="1">
      <alignment vertical="center" wrapText="1"/>
      <protection locked="0"/>
    </xf>
    <xf numFmtId="164" fontId="15" fillId="2" borderId="12" xfId="0" applyNumberFormat="1" applyFont="1" applyFill="1" applyBorder="1" applyAlignment="1" applyProtection="1">
      <alignment horizontal="right" vertical="center" wrapText="1"/>
      <protection locked="0"/>
    </xf>
    <xf numFmtId="0" fontId="17" fillId="3" borderId="12" xfId="0" applyFont="1" applyFill="1" applyBorder="1" applyAlignment="1" applyProtection="1">
      <alignment vertical="center" wrapText="1"/>
      <protection locked="0"/>
    </xf>
    <xf numFmtId="164" fontId="18" fillId="0" borderId="12" xfId="0" applyNumberFormat="1" applyFont="1" applyBorder="1" applyAlignment="1" applyProtection="1">
      <alignment vertical="center"/>
      <protection locked="0"/>
    </xf>
    <xf numFmtId="0" fontId="13" fillId="0" borderId="0" xfId="0" applyFont="1" applyAlignment="1" applyProtection="1">
      <alignment vertical="center"/>
      <protection locked="0"/>
    </xf>
    <xf numFmtId="0" fontId="17" fillId="0" borderId="12" xfId="0" applyFont="1" applyBorder="1" applyAlignment="1" applyProtection="1">
      <alignment vertical="center" wrapText="1"/>
      <protection locked="0"/>
    </xf>
    <xf numFmtId="3" fontId="17" fillId="0" borderId="12" xfId="0" applyNumberFormat="1" applyFont="1" applyBorder="1" applyAlignment="1" applyProtection="1">
      <alignment horizontal="right" vertical="center" wrapText="1"/>
      <protection locked="0"/>
    </xf>
    <xf numFmtId="9" fontId="13" fillId="0" borderId="0" xfId="1" applyFont="1" applyFill="1" applyBorder="1" applyAlignment="1" applyProtection="1">
      <alignment vertical="center"/>
      <protection locked="0"/>
    </xf>
    <xf numFmtId="0" fontId="17" fillId="0" borderId="13" xfId="0" applyFont="1" applyBorder="1" applyAlignment="1" applyProtection="1">
      <alignment vertical="center" wrapText="1"/>
      <protection locked="0"/>
    </xf>
    <xf numFmtId="0" fontId="13" fillId="0" borderId="16" xfId="0" applyFont="1" applyBorder="1" applyAlignment="1" applyProtection="1">
      <alignment vertical="center"/>
      <protection locked="0"/>
    </xf>
    <xf numFmtId="0" fontId="17" fillId="0" borderId="17" xfId="0" applyFont="1" applyBorder="1" applyAlignment="1" applyProtection="1">
      <alignment vertical="center" wrapText="1"/>
      <protection locked="0"/>
    </xf>
    <xf numFmtId="164" fontId="13" fillId="0" borderId="17" xfId="0" applyNumberFormat="1" applyFont="1" applyBorder="1" applyAlignment="1" applyProtection="1">
      <alignment vertical="center"/>
      <protection locked="0"/>
    </xf>
    <xf numFmtId="164" fontId="13" fillId="0" borderId="12" xfId="0" applyNumberFormat="1" applyFont="1" applyBorder="1" applyAlignment="1" applyProtection="1">
      <alignment vertical="center"/>
      <protection locked="0"/>
    </xf>
    <xf numFmtId="164" fontId="13" fillId="0" borderId="13" xfId="0" applyNumberFormat="1" applyFont="1" applyBorder="1" applyAlignment="1" applyProtection="1">
      <alignment vertical="center"/>
      <protection locked="0"/>
    </xf>
    <xf numFmtId="0" fontId="19" fillId="2" borderId="16" xfId="0" applyFont="1" applyFill="1" applyBorder="1" applyAlignment="1" applyProtection="1">
      <alignment vertical="center" wrapText="1"/>
      <protection locked="0"/>
    </xf>
    <xf numFmtId="164" fontId="13" fillId="0" borderId="16" xfId="0" applyNumberFormat="1" applyFont="1" applyBorder="1" applyAlignment="1" applyProtection="1">
      <alignment vertical="center"/>
      <protection locked="0"/>
    </xf>
    <xf numFmtId="0" fontId="28" fillId="0" borderId="15" xfId="0" applyFont="1" applyBorder="1" applyAlignment="1" applyProtection="1">
      <alignment horizontal="left" vertical="center"/>
      <protection locked="0"/>
    </xf>
    <xf numFmtId="164" fontId="13" fillId="0" borderId="15" xfId="0" applyNumberFormat="1" applyFont="1" applyBorder="1" applyAlignment="1" applyProtection="1">
      <alignment vertical="center"/>
      <protection locked="0"/>
    </xf>
    <xf numFmtId="0" fontId="20" fillId="0" borderId="0" xfId="0" applyFont="1" applyAlignment="1" applyProtection="1">
      <alignment horizontal="center" vertical="top" wrapText="1"/>
      <protection locked="0"/>
    </xf>
    <xf numFmtId="164" fontId="13" fillId="0" borderId="14" xfId="0" applyNumberFormat="1" applyFont="1" applyBorder="1" applyAlignment="1" applyProtection="1">
      <alignment vertical="center"/>
      <protection locked="0"/>
    </xf>
    <xf numFmtId="0" fontId="25" fillId="0" borderId="0" xfId="0" applyFont="1" applyAlignment="1" applyProtection="1">
      <alignment horizontal="center" vertical="top" wrapText="1"/>
      <protection locked="0"/>
    </xf>
    <xf numFmtId="0" fontId="26" fillId="2" borderId="12" xfId="0" applyFont="1" applyFill="1" applyBorder="1" applyAlignment="1" applyProtection="1">
      <alignment horizontal="left" vertical="center" wrapText="1" indent="2"/>
      <protection locked="0"/>
    </xf>
    <xf numFmtId="164" fontId="27" fillId="0" borderId="12" xfId="0" applyNumberFormat="1" applyFont="1" applyBorder="1" applyAlignment="1" applyProtection="1">
      <alignment vertical="center"/>
      <protection locked="0"/>
    </xf>
    <xf numFmtId="0" fontId="27" fillId="0" borderId="0" xfId="0" applyFont="1" applyProtection="1">
      <protection locked="0"/>
    </xf>
    <xf numFmtId="164" fontId="29" fillId="0" borderId="0" xfId="0" applyNumberFormat="1" applyFont="1" applyAlignment="1" applyProtection="1">
      <alignment vertical="center"/>
      <protection locked="0"/>
    </xf>
    <xf numFmtId="0" fontId="26" fillId="2" borderId="12" xfId="0" applyFont="1" applyFill="1" applyBorder="1" applyAlignment="1" applyProtection="1">
      <alignment vertical="center" wrapText="1"/>
      <protection locked="0"/>
    </xf>
    <xf numFmtId="0" fontId="15" fillId="2" borderId="0" xfId="0" applyFont="1" applyFill="1" applyAlignment="1" applyProtection="1">
      <alignment vertical="center" wrapText="1"/>
      <protection locked="0"/>
    </xf>
    <xf numFmtId="164" fontId="13" fillId="0" borderId="0" xfId="0" applyNumberFormat="1" applyFont="1" applyProtection="1">
      <protection locked="0"/>
    </xf>
    <xf numFmtId="0" fontId="21" fillId="0" borderId="0" xfId="0" applyFont="1" applyAlignment="1" applyProtection="1">
      <alignment vertical="center"/>
      <protection locked="0"/>
    </xf>
    <xf numFmtId="0" fontId="14" fillId="3" borderId="12" xfId="0" applyFont="1" applyFill="1" applyBorder="1" applyAlignment="1" applyProtection="1">
      <alignment vertical="top"/>
      <protection locked="0"/>
    </xf>
    <xf numFmtId="0" fontId="14" fillId="3" borderId="12" xfId="0" applyFont="1" applyFill="1" applyBorder="1" applyAlignment="1" applyProtection="1">
      <alignment horizontal="center" vertical="top" wrapText="1"/>
      <protection locked="0"/>
    </xf>
    <xf numFmtId="0" fontId="14" fillId="0" borderId="12" xfId="0" applyFont="1" applyBorder="1" applyAlignment="1" applyProtection="1">
      <alignment vertical="center"/>
      <protection locked="0"/>
    </xf>
    <xf numFmtId="0" fontId="13" fillId="0" borderId="12" xfId="0" applyFont="1" applyBorder="1" applyAlignment="1" applyProtection="1">
      <alignment vertical="center" wrapText="1"/>
      <protection locked="0"/>
    </xf>
    <xf numFmtId="0" fontId="14" fillId="3" borderId="12" xfId="0" applyFont="1" applyFill="1" applyBorder="1" applyAlignment="1" applyProtection="1">
      <alignment vertical="center" wrapText="1"/>
      <protection locked="0"/>
    </xf>
    <xf numFmtId="0" fontId="28" fillId="0" borderId="11" xfId="0" applyFont="1" applyBorder="1" applyAlignment="1" applyProtection="1">
      <alignment horizontal="left" vertical="center"/>
      <protection locked="0"/>
    </xf>
    <xf numFmtId="0" fontId="13" fillId="0" borderId="11" xfId="0" applyFont="1" applyBorder="1" applyProtection="1">
      <protection locked="0"/>
    </xf>
    <xf numFmtId="0" fontId="14" fillId="0" borderId="10" xfId="0" applyFont="1" applyBorder="1" applyAlignment="1" applyProtection="1">
      <alignment horizontal="center" vertical="top"/>
      <protection locked="0"/>
    </xf>
    <xf numFmtId="0" fontId="14" fillId="0" borderId="10" xfId="0" applyFont="1" applyBorder="1" applyAlignment="1" applyProtection="1">
      <alignment horizontal="center" vertical="top" wrapText="1"/>
      <protection locked="0"/>
    </xf>
    <xf numFmtId="3" fontId="13" fillId="0" borderId="0" xfId="0" applyNumberFormat="1" applyFont="1" applyAlignment="1" applyProtection="1">
      <alignment vertical="center"/>
      <protection locked="0"/>
    </xf>
    <xf numFmtId="0" fontId="14" fillId="0" borderId="11" xfId="0" applyFont="1" applyBorder="1" applyAlignment="1" applyProtection="1">
      <alignment vertical="center"/>
      <protection locked="0"/>
    </xf>
    <xf numFmtId="0" fontId="28" fillId="0" borderId="11" xfId="0" applyFont="1" applyBorder="1" applyAlignment="1" applyProtection="1">
      <alignment vertical="center"/>
      <protection locked="0"/>
    </xf>
    <xf numFmtId="167" fontId="28" fillId="0" borderId="11" xfId="0" applyNumberFormat="1" applyFont="1" applyBorder="1" applyAlignment="1" applyProtection="1">
      <alignment vertical="center"/>
      <protection locked="0"/>
    </xf>
    <xf numFmtId="0" fontId="14" fillId="0" borderId="11" xfId="0" applyFont="1" applyBorder="1" applyAlignment="1" applyProtection="1">
      <alignment horizontal="right" vertical="center"/>
      <protection locked="0"/>
    </xf>
    <xf numFmtId="0" fontId="31" fillId="0" borderId="11" xfId="0" applyFont="1" applyBorder="1" applyAlignment="1" applyProtection="1">
      <alignment horizontal="left" vertical="center" indent="2"/>
      <protection locked="0"/>
    </xf>
    <xf numFmtId="0" fontId="13" fillId="0" borderId="0" xfId="0" applyFont="1" applyAlignment="1" applyProtection="1">
      <alignment horizontal="right" vertical="center"/>
      <protection locked="0"/>
    </xf>
    <xf numFmtId="0" fontId="13" fillId="0" borderId="0" xfId="0" applyFont="1" applyAlignment="1" applyProtection="1">
      <alignment horizontal="left" vertical="center" indent="2"/>
      <protection locked="0"/>
    </xf>
    <xf numFmtId="0" fontId="14" fillId="0" borderId="11" xfId="0" applyFont="1" applyBorder="1" applyAlignment="1" applyProtection="1">
      <alignment horizontal="right" vertical="center" wrapText="1"/>
      <protection locked="0"/>
    </xf>
    <xf numFmtId="166" fontId="32" fillId="4" borderId="11" xfId="0" applyNumberFormat="1" applyFont="1" applyFill="1" applyBorder="1" applyAlignment="1" applyProtection="1">
      <alignment vertical="center"/>
      <protection locked="0"/>
    </xf>
    <xf numFmtId="0" fontId="31" fillId="0" borderId="0" xfId="0" applyFont="1" applyAlignment="1" applyProtection="1">
      <alignment horizontal="left" vertical="center" indent="2"/>
      <protection locked="0"/>
    </xf>
    <xf numFmtId="3" fontId="17" fillId="3" borderId="12" xfId="0" applyNumberFormat="1" applyFont="1" applyFill="1" applyBorder="1" applyAlignment="1">
      <alignment horizontal="right" vertical="center" wrapText="1"/>
    </xf>
    <xf numFmtId="9" fontId="13" fillId="2" borderId="12" xfId="0" applyNumberFormat="1" applyFont="1" applyFill="1" applyBorder="1" applyAlignment="1">
      <alignment horizontal="right" vertical="center" wrapText="1"/>
    </xf>
    <xf numFmtId="3" fontId="17" fillId="0" borderId="13" xfId="0" applyNumberFormat="1" applyFont="1" applyBorder="1" applyAlignment="1">
      <alignment horizontal="right" vertical="center" wrapText="1"/>
    </xf>
    <xf numFmtId="164" fontId="13" fillId="0" borderId="12" xfId="0" applyNumberFormat="1" applyFont="1" applyBorder="1" applyAlignment="1">
      <alignment vertical="center"/>
    </xf>
    <xf numFmtId="164" fontId="22" fillId="3" borderId="12" xfId="0" applyNumberFormat="1" applyFont="1" applyFill="1" applyBorder="1" applyAlignment="1">
      <alignment vertical="center"/>
    </xf>
    <xf numFmtId="3" fontId="13" fillId="0" borderId="10" xfId="0" applyNumberFormat="1" applyFont="1" applyBorder="1" applyAlignment="1">
      <alignment vertical="center"/>
    </xf>
    <xf numFmtId="167" fontId="28" fillId="4" borderId="11" xfId="0" applyNumberFormat="1" applyFont="1" applyFill="1" applyBorder="1" applyAlignment="1">
      <alignment vertical="center"/>
    </xf>
    <xf numFmtId="164" fontId="32" fillId="0" borderId="11" xfId="0" applyNumberFormat="1" applyFont="1" applyBorder="1" applyAlignment="1">
      <alignment vertical="center"/>
    </xf>
    <xf numFmtId="9" fontId="23" fillId="0" borderId="0" xfId="0" applyNumberFormat="1" applyFont="1" applyAlignment="1">
      <alignment vertical="center"/>
    </xf>
    <xf numFmtId="168" fontId="32" fillId="0" borderId="11" xfId="1" applyNumberFormat="1" applyFont="1" applyFill="1" applyBorder="1" applyAlignment="1" applyProtection="1">
      <alignment vertical="center"/>
    </xf>
    <xf numFmtId="9" fontId="27" fillId="0" borderId="10" xfId="1" applyFont="1" applyFill="1" applyBorder="1" applyAlignment="1">
      <alignment vertical="center"/>
    </xf>
    <xf numFmtId="164" fontId="13" fillId="0" borderId="10" xfId="0" applyNumberFormat="1" applyFont="1" applyBorder="1" applyAlignment="1">
      <alignment vertical="center"/>
    </xf>
    <xf numFmtId="168" fontId="27" fillId="0" borderId="10" xfId="1" applyNumberFormat="1" applyFont="1" applyFill="1" applyBorder="1" applyAlignment="1">
      <alignment vertical="center"/>
    </xf>
    <xf numFmtId="0" fontId="14" fillId="0" borderId="18" xfId="0" applyFont="1" applyBorder="1" applyAlignment="1" applyProtection="1">
      <alignment horizontal="center" vertical="top"/>
      <protection locked="0"/>
    </xf>
    <xf numFmtId="0" fontId="13" fillId="0" borderId="19" xfId="0" applyFont="1" applyBorder="1" applyProtection="1">
      <protection locked="0"/>
    </xf>
    <xf numFmtId="0" fontId="13" fillId="0" borderId="18" xfId="0" applyFont="1" applyBorder="1" applyAlignment="1" applyProtection="1">
      <alignment vertical="center"/>
      <protection locked="0"/>
    </xf>
    <xf numFmtId="0" fontId="13" fillId="0" borderId="18" xfId="0" applyFont="1" applyBorder="1" applyAlignment="1" applyProtection="1">
      <alignment vertical="center" wrapText="1"/>
      <protection locked="0"/>
    </xf>
    <xf numFmtId="0" fontId="13" fillId="0" borderId="0" xfId="0" applyFont="1"/>
    <xf numFmtId="0" fontId="13" fillId="0" borderId="0" xfId="0" applyFont="1" applyAlignment="1">
      <alignment vertical="top"/>
    </xf>
    <xf numFmtId="0" fontId="37" fillId="0" borderId="0" xfId="0" applyFont="1" applyAlignment="1" applyProtection="1">
      <alignment horizontal="right" vertical="center"/>
      <protection locked="0"/>
    </xf>
    <xf numFmtId="9" fontId="13" fillId="0" borderId="0" xfId="0" applyNumberFormat="1" applyFont="1" applyProtection="1">
      <protection locked="0"/>
    </xf>
    <xf numFmtId="0" fontId="13" fillId="0" borderId="6" xfId="2" applyFont="1" applyBorder="1" applyProtection="1">
      <protection locked="0" hidden="1"/>
    </xf>
    <xf numFmtId="0" fontId="13" fillId="0" borderId="0" xfId="2" applyFont="1" applyProtection="1">
      <protection locked="0" hidden="1"/>
    </xf>
    <xf numFmtId="0" fontId="39" fillId="0" borderId="0" xfId="2" applyFont="1" applyAlignment="1" applyProtection="1">
      <alignment vertical="top"/>
      <protection locked="0" hidden="1"/>
    </xf>
    <xf numFmtId="0" fontId="39" fillId="0" borderId="23" xfId="2" applyFont="1" applyBorder="1" applyAlignment="1" applyProtection="1">
      <alignment vertical="top"/>
      <protection locked="0" hidden="1"/>
    </xf>
    <xf numFmtId="0" fontId="39" fillId="0" borderId="24" xfId="2" applyFont="1" applyBorder="1" applyAlignment="1" applyProtection="1">
      <alignment vertical="top"/>
      <protection locked="0" hidden="1"/>
    </xf>
    <xf numFmtId="0" fontId="13" fillId="0" borderId="7" xfId="2" applyFont="1" applyBorder="1" applyProtection="1">
      <protection locked="0" hidden="1"/>
    </xf>
    <xf numFmtId="0" fontId="13" fillId="0" borderId="8" xfId="2" applyFont="1" applyBorder="1" applyProtection="1">
      <protection locked="0" hidden="1"/>
    </xf>
    <xf numFmtId="0" fontId="39" fillId="0" borderId="23" xfId="2" applyFont="1" applyBorder="1" applyAlignment="1" applyProtection="1">
      <alignment horizontal="right" vertical="top" wrapText="1"/>
      <protection locked="0" hidden="1"/>
    </xf>
    <xf numFmtId="0" fontId="13" fillId="0" borderId="1" xfId="2" applyFont="1" applyBorder="1" applyAlignment="1" applyProtection="1">
      <alignment horizontal="center"/>
      <protection locked="0" hidden="1"/>
    </xf>
    <xf numFmtId="0" fontId="13" fillId="0" borderId="10" xfId="2" applyFont="1" applyBorder="1" applyAlignment="1" applyProtection="1">
      <alignment horizontal="left" vertical="center" wrapText="1"/>
      <protection locked="0" hidden="1"/>
    </xf>
    <xf numFmtId="164" fontId="13" fillId="0" borderId="10" xfId="2" applyNumberFormat="1" applyFont="1" applyBorder="1" applyAlignment="1" applyProtection="1">
      <alignment horizontal="right" vertical="center" wrapText="1"/>
      <protection locked="0" hidden="1"/>
    </xf>
    <xf numFmtId="166" fontId="13" fillId="0" borderId="10" xfId="2" applyNumberFormat="1" applyFont="1" applyBorder="1" applyAlignment="1" applyProtection="1">
      <alignment horizontal="right" vertical="center" wrapText="1"/>
      <protection locked="0" hidden="1"/>
    </xf>
    <xf numFmtId="9" fontId="13" fillId="0" borderId="1" xfId="1" applyFont="1" applyBorder="1" applyProtection="1">
      <protection locked="0" hidden="1"/>
    </xf>
    <xf numFmtId="0" fontId="13" fillId="4" borderId="10" xfId="2" applyFont="1" applyFill="1" applyBorder="1" applyAlignment="1" applyProtection="1">
      <alignment horizontal="left" vertical="center" wrapText="1"/>
      <protection locked="0" hidden="1"/>
    </xf>
    <xf numFmtId="164" fontId="13" fillId="4" borderId="10" xfId="2" applyNumberFormat="1" applyFont="1" applyFill="1" applyBorder="1" applyAlignment="1" applyProtection="1">
      <alignment horizontal="right" vertical="center" wrapText="1"/>
      <protection locked="0" hidden="1"/>
    </xf>
    <xf numFmtId="166" fontId="13" fillId="4" borderId="10" xfId="2" applyNumberFormat="1" applyFont="1" applyFill="1" applyBorder="1" applyAlignment="1" applyProtection="1">
      <alignment horizontal="right" vertical="center" wrapText="1"/>
      <protection locked="0" hidden="1"/>
    </xf>
    <xf numFmtId="0" fontId="14" fillId="0" borderId="8" xfId="2" applyFont="1" applyBorder="1" applyProtection="1">
      <protection locked="0" hidden="1"/>
    </xf>
    <xf numFmtId="9" fontId="14" fillId="0" borderId="1" xfId="1" applyFont="1" applyBorder="1" applyProtection="1">
      <protection locked="0" hidden="1"/>
    </xf>
    <xf numFmtId="0" fontId="14" fillId="0" borderId="0" xfId="2" applyFont="1" applyProtection="1">
      <protection locked="0" hidden="1"/>
    </xf>
    <xf numFmtId="0" fontId="14" fillId="0" borderId="25" xfId="2" applyFont="1" applyBorder="1" applyProtection="1">
      <protection locked="0" hidden="1"/>
    </xf>
    <xf numFmtId="0" fontId="38" fillId="0" borderId="2" xfId="2" applyFont="1" applyBorder="1" applyProtection="1">
      <protection locked="0" hidden="1"/>
    </xf>
    <xf numFmtId="0" fontId="23" fillId="0" borderId="2" xfId="2" applyFont="1" applyBorder="1" applyProtection="1">
      <protection locked="0" hidden="1"/>
    </xf>
    <xf numFmtId="0" fontId="13" fillId="0" borderId="2" xfId="2" applyFont="1" applyBorder="1" applyProtection="1">
      <protection locked="0" hidden="1"/>
    </xf>
    <xf numFmtId="0" fontId="24" fillId="0" borderId="2" xfId="2" applyFont="1" applyBorder="1" applyProtection="1">
      <protection locked="0" hidden="1"/>
    </xf>
    <xf numFmtId="0" fontId="13" fillId="0" borderId="4" xfId="2" applyFont="1" applyBorder="1" applyProtection="1">
      <protection locked="0" hidden="1"/>
    </xf>
    <xf numFmtId="0" fontId="14" fillId="0" borderId="26" xfId="2" applyFont="1" applyBorder="1" applyProtection="1">
      <protection locked="0" hidden="1"/>
    </xf>
    <xf numFmtId="0" fontId="13" fillId="0" borderId="26" xfId="2" applyFont="1" applyBorder="1" applyProtection="1">
      <protection locked="0" hidden="1"/>
    </xf>
    <xf numFmtId="0" fontId="13" fillId="0" borderId="27" xfId="2" applyFont="1" applyBorder="1" applyProtection="1">
      <protection locked="0" hidden="1"/>
    </xf>
    <xf numFmtId="0" fontId="13" fillId="0" borderId="28" xfId="2" applyFont="1" applyBorder="1" applyProtection="1">
      <protection locked="0" hidden="1"/>
    </xf>
    <xf numFmtId="0" fontId="13" fillId="0" borderId="3" xfId="2" applyFont="1" applyBorder="1" applyProtection="1">
      <protection locked="0" hidden="1"/>
    </xf>
    <xf numFmtId="0" fontId="17" fillId="3" borderId="10" xfId="2" applyFont="1" applyFill="1" applyBorder="1" applyAlignment="1" applyProtection="1">
      <alignment horizontal="center" vertical="center" wrapText="1"/>
      <protection locked="0" hidden="1"/>
    </xf>
    <xf numFmtId="0" fontId="14" fillId="3" borderId="10" xfId="2" applyFont="1" applyFill="1" applyBorder="1" applyAlignment="1" applyProtection="1">
      <alignment vertical="center" wrapText="1"/>
      <protection locked="0" hidden="1"/>
    </xf>
    <xf numFmtId="164" fontId="14" fillId="3" borderId="10" xfId="2" applyNumberFormat="1" applyFont="1" applyFill="1" applyBorder="1" applyAlignment="1" applyProtection="1">
      <alignment horizontal="right" vertical="center" wrapText="1"/>
      <protection locked="0" hidden="1"/>
    </xf>
    <xf numFmtId="166" fontId="14" fillId="3" borderId="10" xfId="2" applyNumberFormat="1" applyFont="1" applyFill="1" applyBorder="1" applyAlignment="1" applyProtection="1">
      <alignment horizontal="right" vertical="center" wrapText="1"/>
      <protection locked="0" hidden="1"/>
    </xf>
    <xf numFmtId="165" fontId="14" fillId="3" borderId="10" xfId="2" applyNumberFormat="1" applyFont="1" applyFill="1" applyBorder="1" applyAlignment="1" applyProtection="1">
      <alignment horizontal="right" vertical="center" wrapText="1"/>
      <protection locked="0" hidden="1"/>
    </xf>
    <xf numFmtId="0" fontId="17" fillId="3" borderId="1" xfId="2" applyFont="1" applyFill="1" applyBorder="1" applyAlignment="1" applyProtection="1">
      <alignment horizontal="center" vertical="center" wrapText="1"/>
      <protection locked="0" hidden="1"/>
    </xf>
    <xf numFmtId="0" fontId="5" fillId="5" borderId="0" xfId="2" applyFont="1" applyFill="1" applyProtection="1">
      <protection locked="0"/>
    </xf>
    <xf numFmtId="0" fontId="6" fillId="5" borderId="0" xfId="2" applyFont="1" applyFill="1" applyProtection="1">
      <protection locked="0"/>
    </xf>
    <xf numFmtId="0" fontId="5" fillId="0" borderId="0" xfId="2" applyFont="1" applyProtection="1">
      <protection locked="0"/>
    </xf>
    <xf numFmtId="0" fontId="5" fillId="5" borderId="0" xfId="2" applyFont="1" applyFill="1" applyAlignment="1" applyProtection="1">
      <alignment vertical="top"/>
      <protection locked="0"/>
    </xf>
    <xf numFmtId="0" fontId="5" fillId="0" borderId="0" xfId="2" applyFont="1" applyAlignment="1" applyProtection="1">
      <alignment vertical="top"/>
      <protection locked="0"/>
    </xf>
    <xf numFmtId="0" fontId="10" fillId="0" borderId="10" xfId="2" applyFont="1" applyBorder="1" applyAlignment="1" applyProtection="1">
      <alignment horizontal="center" vertical="center" wrapText="1"/>
      <protection locked="0"/>
    </xf>
    <xf numFmtId="0" fontId="6" fillId="0" borderId="10" xfId="2" applyFont="1" applyBorder="1" applyAlignment="1" applyProtection="1">
      <alignment horizontal="left" vertical="center" wrapText="1"/>
      <protection locked="0"/>
    </xf>
    <xf numFmtId="164" fontId="6" fillId="0" borderId="10" xfId="2" applyNumberFormat="1" applyFont="1" applyBorder="1" applyAlignment="1" applyProtection="1">
      <alignment horizontal="center" vertical="center" wrapText="1"/>
      <protection locked="0"/>
    </xf>
    <xf numFmtId="165" fontId="6" fillId="0" borderId="10" xfId="2" applyNumberFormat="1" applyFont="1" applyBorder="1" applyAlignment="1" applyProtection="1">
      <alignment horizontal="center" vertical="center" wrapText="1"/>
      <protection locked="0"/>
    </xf>
    <xf numFmtId="166" fontId="43" fillId="0" borderId="10" xfId="2" applyNumberFormat="1" applyFont="1" applyBorder="1" applyAlignment="1" applyProtection="1">
      <alignment horizontal="center" vertical="center" wrapText="1"/>
      <protection locked="0"/>
    </xf>
    <xf numFmtId="0" fontId="10" fillId="4" borderId="10" xfId="2" applyFont="1" applyFill="1" applyBorder="1" applyAlignment="1" applyProtection="1">
      <alignment horizontal="center" vertical="center" wrapText="1"/>
      <protection locked="0"/>
    </xf>
    <xf numFmtId="0" fontId="6" fillId="4" borderId="10" xfId="2" applyFont="1" applyFill="1" applyBorder="1" applyAlignment="1" applyProtection="1">
      <alignment horizontal="left" vertical="center" wrapText="1"/>
      <protection locked="0"/>
    </xf>
    <xf numFmtId="164" fontId="6" fillId="4" borderId="10" xfId="2" applyNumberFormat="1" applyFont="1" applyFill="1" applyBorder="1" applyAlignment="1" applyProtection="1">
      <alignment horizontal="center" vertical="center" wrapText="1"/>
      <protection locked="0"/>
    </xf>
    <xf numFmtId="165" fontId="6" fillId="4" borderId="10" xfId="2" applyNumberFormat="1" applyFont="1" applyFill="1" applyBorder="1" applyAlignment="1" applyProtection="1">
      <alignment horizontal="center" vertical="center" wrapText="1"/>
      <protection locked="0"/>
    </xf>
    <xf numFmtId="166" fontId="43" fillId="4" borderId="10" xfId="2" applyNumberFormat="1" applyFont="1" applyFill="1" applyBorder="1" applyAlignment="1" applyProtection="1">
      <alignment horizontal="center" vertical="center" wrapText="1"/>
      <protection locked="0"/>
    </xf>
    <xf numFmtId="0" fontId="44" fillId="0" borderId="0" xfId="2" applyFont="1"/>
    <xf numFmtId="0" fontId="6" fillId="0" borderId="0" xfId="2" applyFont="1" applyAlignment="1" applyProtection="1">
      <alignment horizontal="center" vertical="center"/>
      <protection locked="0"/>
    </xf>
    <xf numFmtId="165" fontId="6" fillId="0" borderId="0" xfId="2" applyNumberFormat="1" applyFont="1" applyAlignment="1" applyProtection="1">
      <alignment horizontal="center" vertical="center" wrapText="1"/>
      <protection locked="0"/>
    </xf>
    <xf numFmtId="9" fontId="6" fillId="0" borderId="0" xfId="1" applyFont="1" applyFill="1" applyBorder="1" applyAlignment="1" applyProtection="1">
      <alignment horizontal="center" vertical="center" wrapText="1"/>
      <protection locked="0"/>
    </xf>
    <xf numFmtId="0" fontId="45" fillId="5" borderId="0" xfId="2" applyFont="1" applyFill="1" applyAlignment="1">
      <alignment horizontal="right"/>
    </xf>
    <xf numFmtId="0" fontId="41" fillId="0" borderId="0" xfId="2" applyFont="1" applyAlignment="1" applyProtection="1">
      <alignment horizontal="center" vertical="top" wrapText="1"/>
      <protection locked="0"/>
    </xf>
    <xf numFmtId="0" fontId="46" fillId="0" borderId="0" xfId="2" applyFont="1" applyAlignment="1" applyProtection="1">
      <alignment horizontal="center" vertical="top" wrapText="1"/>
      <protection locked="0"/>
    </xf>
    <xf numFmtId="0" fontId="47" fillId="5" borderId="0" xfId="2" applyFont="1" applyFill="1" applyProtection="1">
      <protection locked="0"/>
    </xf>
    <xf numFmtId="0" fontId="4" fillId="5" borderId="0" xfId="2" applyFont="1" applyFill="1" applyProtection="1">
      <protection locked="0"/>
    </xf>
    <xf numFmtId="0" fontId="7" fillId="5" borderId="0" xfId="2" applyFont="1" applyFill="1" applyProtection="1">
      <protection locked="0"/>
    </xf>
    <xf numFmtId="0" fontId="8" fillId="5" borderId="26" xfId="2" applyFont="1" applyFill="1" applyBorder="1" applyProtection="1">
      <protection locked="0"/>
    </xf>
    <xf numFmtId="0" fontId="5" fillId="5" borderId="26" xfId="2" applyFont="1" applyFill="1" applyBorder="1" applyProtection="1">
      <protection locked="0"/>
    </xf>
    <xf numFmtId="0" fontId="11" fillId="0" borderId="0" xfId="2" applyFont="1" applyProtection="1">
      <protection locked="0"/>
    </xf>
    <xf numFmtId="0" fontId="11" fillId="5" borderId="0" xfId="2" applyFont="1" applyFill="1" applyProtection="1">
      <protection locked="0"/>
    </xf>
    <xf numFmtId="9" fontId="13" fillId="0" borderId="29" xfId="1" applyFont="1" applyBorder="1" applyAlignment="1">
      <alignment vertical="center"/>
    </xf>
    <xf numFmtId="9" fontId="13" fillId="0" borderId="10" xfId="1" applyFont="1" applyBorder="1" applyAlignment="1">
      <alignment vertical="center"/>
    </xf>
    <xf numFmtId="9" fontId="13" fillId="0" borderId="10" xfId="1" applyFont="1" applyFill="1" applyBorder="1" applyAlignment="1">
      <alignment vertical="center"/>
    </xf>
    <xf numFmtId="9" fontId="13" fillId="7" borderId="10" xfId="1" applyFont="1" applyFill="1" applyBorder="1" applyAlignment="1">
      <alignment vertical="center"/>
    </xf>
    <xf numFmtId="9" fontId="13" fillId="0" borderId="30" xfId="1" applyFont="1" applyFill="1" applyBorder="1" applyAlignment="1">
      <alignment vertical="center"/>
    </xf>
    <xf numFmtId="169" fontId="13" fillId="0" borderId="29" xfId="1" applyNumberFormat="1" applyFont="1" applyFill="1" applyBorder="1" applyAlignment="1">
      <alignment vertical="center"/>
    </xf>
    <xf numFmtId="9" fontId="19" fillId="0" borderId="31" xfId="1" applyFont="1" applyFill="1" applyBorder="1" applyAlignment="1">
      <alignment vertical="center"/>
    </xf>
    <xf numFmtId="9" fontId="19" fillId="0" borderId="10" xfId="1" applyFont="1" applyFill="1" applyBorder="1" applyAlignment="1">
      <alignment vertical="center"/>
    </xf>
    <xf numFmtId="0" fontId="13" fillId="0" borderId="0" xfId="0" applyFont="1" applyAlignment="1">
      <alignment vertical="center"/>
    </xf>
    <xf numFmtId="9" fontId="14" fillId="3" borderId="10" xfId="1" applyFont="1" applyFill="1" applyBorder="1" applyAlignment="1">
      <alignment vertical="center"/>
    </xf>
    <xf numFmtId="9" fontId="13" fillId="3" borderId="10" xfId="1" applyFont="1" applyFill="1" applyBorder="1" applyAlignment="1">
      <alignment vertical="center"/>
    </xf>
    <xf numFmtId="0" fontId="41" fillId="3" borderId="10" xfId="2" applyFont="1" applyFill="1" applyBorder="1" applyAlignment="1" applyProtection="1">
      <alignment horizontal="center" vertical="top" wrapText="1"/>
      <protection locked="0"/>
    </xf>
    <xf numFmtId="165" fontId="6" fillId="3" borderId="10" xfId="2" applyNumberFormat="1" applyFont="1" applyFill="1" applyBorder="1" applyAlignment="1" applyProtection="1">
      <alignment horizontal="center" vertical="center" wrapText="1"/>
      <protection locked="0"/>
    </xf>
    <xf numFmtId="166" fontId="6" fillId="3" borderId="10" xfId="2" applyNumberFormat="1" applyFont="1" applyFill="1" applyBorder="1" applyAlignment="1" applyProtection="1">
      <alignment horizontal="center" vertical="center" wrapText="1"/>
      <protection locked="0"/>
    </xf>
    <xf numFmtId="0" fontId="6" fillId="3" borderId="10" xfId="2" applyFont="1" applyFill="1" applyBorder="1" applyAlignment="1" applyProtection="1">
      <alignment vertical="center"/>
      <protection locked="0"/>
    </xf>
    <xf numFmtId="0" fontId="15" fillId="2" borderId="0" xfId="0" applyFont="1" applyFill="1" applyAlignment="1">
      <alignment vertical="center" wrapText="1"/>
    </xf>
    <xf numFmtId="0" fontId="15" fillId="2" borderId="31" xfId="0" applyFont="1" applyFill="1" applyBorder="1" applyAlignment="1">
      <alignment vertical="center" wrapText="1"/>
    </xf>
    <xf numFmtId="164" fontId="19" fillId="0" borderId="31" xfId="0" applyNumberFormat="1" applyFont="1" applyBorder="1" applyAlignment="1" applyProtection="1">
      <alignment vertical="center"/>
      <protection locked="0"/>
    </xf>
    <xf numFmtId="0" fontId="20" fillId="0" borderId="0" xfId="0" applyFont="1" applyAlignment="1">
      <alignment horizontal="center" vertical="center" wrapText="1"/>
    </xf>
    <xf numFmtId="0" fontId="15" fillId="2" borderId="10" xfId="0" applyFont="1" applyFill="1" applyBorder="1" applyAlignment="1">
      <alignment vertical="center" wrapText="1"/>
    </xf>
    <xf numFmtId="164" fontId="19" fillId="0" borderId="10" xfId="0" applyNumberFormat="1" applyFont="1" applyBorder="1" applyAlignment="1" applyProtection="1">
      <alignment vertical="center"/>
      <protection locked="0"/>
    </xf>
    <xf numFmtId="168" fontId="19" fillId="0" borderId="10" xfId="1" applyNumberFormat="1" applyFont="1" applyFill="1" applyBorder="1" applyAlignment="1">
      <alignment vertical="center"/>
    </xf>
    <xf numFmtId="164" fontId="15" fillId="7" borderId="12" xfId="0" applyNumberFormat="1" applyFont="1" applyFill="1" applyBorder="1" applyAlignment="1" applyProtection="1">
      <alignment horizontal="right" vertical="center" wrapText="1"/>
      <protection locked="0"/>
    </xf>
    <xf numFmtId="0" fontId="5" fillId="5" borderId="0" xfId="2" applyFont="1" applyFill="1" applyAlignment="1">
      <alignment horizontal="left"/>
    </xf>
    <xf numFmtId="0" fontId="12" fillId="5" borderId="0" xfId="2" applyFont="1" applyFill="1" applyAlignment="1">
      <alignment horizontal="left"/>
    </xf>
    <xf numFmtId="0" fontId="12" fillId="0" borderId="3" xfId="2" applyFont="1" applyBorder="1"/>
    <xf numFmtId="0" fontId="27" fillId="0" borderId="0" xfId="0" applyFont="1"/>
    <xf numFmtId="0" fontId="14" fillId="0" borderId="0" xfId="0" applyFont="1" applyAlignment="1">
      <alignment horizontal="center"/>
    </xf>
    <xf numFmtId="0" fontId="14" fillId="3" borderId="0" xfId="2" applyFont="1" applyFill="1" applyAlignment="1">
      <alignment vertical="center"/>
    </xf>
    <xf numFmtId="0" fontId="13" fillId="0" borderId="33" xfId="2" applyFont="1" applyBorder="1"/>
    <xf numFmtId="0" fontId="14" fillId="0" borderId="0" xfId="2" applyFont="1" applyAlignment="1">
      <alignment horizontal="center" vertical="center" wrapText="1"/>
    </xf>
    <xf numFmtId="0" fontId="13" fillId="7" borderId="0" xfId="2" applyFont="1" applyFill="1" applyAlignment="1">
      <alignment vertical="center"/>
    </xf>
    <xf numFmtId="0" fontId="4" fillId="7" borderId="0" xfId="2" applyFont="1" applyFill="1" applyAlignment="1">
      <alignment horizontal="left" vertical="center"/>
    </xf>
    <xf numFmtId="0" fontId="37" fillId="0" borderId="33" xfId="2" applyFont="1" applyBorder="1" applyAlignment="1">
      <alignment vertical="center"/>
    </xf>
    <xf numFmtId="0" fontId="37" fillId="0" borderId="0" xfId="2" applyFont="1" applyAlignment="1">
      <alignment vertical="center"/>
    </xf>
    <xf numFmtId="0" fontId="13" fillId="0" borderId="0" xfId="2" applyFont="1" applyAlignment="1">
      <alignment vertical="center"/>
    </xf>
    <xf numFmtId="0" fontId="13" fillId="0" borderId="33" xfId="2" applyFont="1" applyBorder="1" applyAlignment="1">
      <alignment vertical="center"/>
    </xf>
    <xf numFmtId="0" fontId="14" fillId="0" borderId="33" xfId="2" applyFont="1" applyBorder="1" applyAlignment="1">
      <alignment vertical="center"/>
    </xf>
    <xf numFmtId="0" fontId="14" fillId="0" borderId="0" xfId="2" applyFont="1" applyAlignment="1">
      <alignment vertical="top"/>
    </xf>
    <xf numFmtId="0" fontId="37" fillId="0" borderId="0" xfId="2" applyFont="1"/>
    <xf numFmtId="0" fontId="13" fillId="0" borderId="8" xfId="2" applyFont="1" applyBorder="1"/>
    <xf numFmtId="0" fontId="17" fillId="3" borderId="36" xfId="2" applyFont="1" applyFill="1" applyBorder="1" applyAlignment="1">
      <alignment horizontal="center" vertical="center" wrapText="1"/>
    </xf>
    <xf numFmtId="0" fontId="13" fillId="0" borderId="8" xfId="2" applyFont="1" applyBorder="1" applyAlignment="1">
      <alignment vertical="top"/>
    </xf>
    <xf numFmtId="0" fontId="15" fillId="3" borderId="39" xfId="2" applyFont="1" applyFill="1" applyBorder="1" applyAlignment="1">
      <alignment horizontal="center" vertical="top" wrapText="1"/>
    </xf>
    <xf numFmtId="0" fontId="13" fillId="0" borderId="0" xfId="2" applyFont="1" applyAlignment="1">
      <alignment vertical="top"/>
    </xf>
    <xf numFmtId="0" fontId="13" fillId="0" borderId="38" xfId="2" applyFont="1" applyBorder="1" applyAlignment="1">
      <alignment horizontal="left" vertical="center" wrapText="1"/>
    </xf>
    <xf numFmtId="0" fontId="13" fillId="0" borderId="12" xfId="2" applyFont="1" applyBorder="1" applyAlignment="1">
      <alignment horizontal="left" vertical="center" wrapText="1"/>
    </xf>
    <xf numFmtId="3" fontId="13" fillId="0" borderId="12" xfId="2" applyNumberFormat="1" applyFont="1" applyBorder="1" applyAlignment="1">
      <alignment horizontal="right" vertical="center" wrapText="1"/>
    </xf>
    <xf numFmtId="3" fontId="13" fillId="0" borderId="41" xfId="2" applyNumberFormat="1" applyFont="1" applyBorder="1" applyAlignment="1">
      <alignment horizontal="right" vertical="center" wrapText="1"/>
    </xf>
    <xf numFmtId="0" fontId="13" fillId="4" borderId="38" xfId="2" applyFont="1" applyFill="1" applyBorder="1" applyAlignment="1">
      <alignment horizontal="left" vertical="center" wrapText="1"/>
    </xf>
    <xf numFmtId="0" fontId="13" fillId="4" borderId="12" xfId="2" applyFont="1" applyFill="1" applyBorder="1" applyAlignment="1">
      <alignment horizontal="left" vertical="center" wrapText="1"/>
    </xf>
    <xf numFmtId="3" fontId="13" fillId="4" borderId="12" xfId="2" applyNumberFormat="1" applyFont="1" applyFill="1" applyBorder="1" applyAlignment="1">
      <alignment horizontal="right" vertical="center" wrapText="1"/>
    </xf>
    <xf numFmtId="3" fontId="13" fillId="4" borderId="41" xfId="2" applyNumberFormat="1" applyFont="1" applyFill="1" applyBorder="1" applyAlignment="1">
      <alignment horizontal="right" vertical="center" wrapText="1"/>
    </xf>
    <xf numFmtId="0" fontId="14" fillId="0" borderId="8" xfId="2" applyFont="1" applyBorder="1"/>
    <xf numFmtId="0" fontId="14" fillId="3" borderId="42" xfId="2" applyFont="1" applyFill="1" applyBorder="1" applyAlignment="1">
      <alignment vertical="center" wrapText="1"/>
    </xf>
    <xf numFmtId="0" fontId="14" fillId="3" borderId="43" xfId="2" applyFont="1" applyFill="1" applyBorder="1" applyAlignment="1">
      <alignment vertical="center" wrapText="1"/>
    </xf>
    <xf numFmtId="3" fontId="14" fillId="3" borderId="43" xfId="2" applyNumberFormat="1" applyFont="1" applyFill="1" applyBorder="1" applyAlignment="1">
      <alignment horizontal="right" vertical="center" wrapText="1"/>
    </xf>
    <xf numFmtId="3" fontId="14" fillId="3" borderId="44" xfId="2" applyNumberFormat="1" applyFont="1" applyFill="1" applyBorder="1" applyAlignment="1">
      <alignment horizontal="right" vertical="center" wrapText="1"/>
    </xf>
    <xf numFmtId="0" fontId="14" fillId="0" borderId="0" xfId="2" applyFont="1"/>
    <xf numFmtId="0" fontId="14" fillId="0" borderId="22" xfId="2" applyFont="1" applyBorder="1" applyAlignment="1">
      <alignment vertical="center" wrapText="1"/>
    </xf>
    <xf numFmtId="3" fontId="14" fillId="0" borderId="22" xfId="2" applyNumberFormat="1" applyFont="1" applyBorder="1" applyAlignment="1">
      <alignment vertical="center" wrapText="1"/>
    </xf>
    <xf numFmtId="0" fontId="14" fillId="0" borderId="0" xfId="2" applyFont="1" applyAlignment="1">
      <alignment vertical="center" wrapText="1"/>
    </xf>
    <xf numFmtId="0" fontId="14" fillId="0" borderId="8" xfId="2" applyFont="1" applyBorder="1" applyAlignment="1">
      <alignment vertical="center"/>
    </xf>
    <xf numFmtId="0" fontId="14" fillId="0" borderId="0" xfId="2" applyFont="1" applyAlignment="1">
      <alignment vertical="center"/>
    </xf>
    <xf numFmtId="0" fontId="14" fillId="0" borderId="0" xfId="2" applyFont="1" applyAlignment="1">
      <alignment horizontal="left"/>
    </xf>
    <xf numFmtId="0" fontId="37" fillId="0" borderId="8" xfId="2" applyFont="1" applyBorder="1" applyAlignment="1">
      <alignment vertical="center"/>
    </xf>
    <xf numFmtId="0" fontId="14" fillId="0" borderId="21" xfId="2" applyFont="1" applyBorder="1" applyAlignment="1">
      <alignment vertical="center"/>
    </xf>
    <xf numFmtId="0" fontId="14" fillId="0" borderId="21" xfId="2" applyFont="1" applyBorder="1" applyAlignment="1">
      <alignment vertical="center" wrapText="1"/>
    </xf>
    <xf numFmtId="3" fontId="14" fillId="0" borderId="21" xfId="2" applyNumberFormat="1" applyFont="1" applyBorder="1" applyAlignment="1">
      <alignment vertical="center" wrapText="1"/>
    </xf>
    <xf numFmtId="0" fontId="14" fillId="0" borderId="0" xfId="2" applyFont="1" applyAlignment="1">
      <alignment vertical="top" wrapText="1"/>
    </xf>
    <xf numFmtId="3" fontId="14" fillId="0" borderId="0" xfId="2" applyNumberFormat="1" applyFont="1" applyAlignment="1">
      <alignment vertical="center" wrapText="1"/>
    </xf>
    <xf numFmtId="0" fontId="17" fillId="3" borderId="45" xfId="2" applyFont="1" applyFill="1" applyBorder="1" applyAlignment="1">
      <alignment horizontal="center" vertical="center" wrapText="1"/>
    </xf>
    <xf numFmtId="0" fontId="15" fillId="3" borderId="12" xfId="2" applyFont="1" applyFill="1" applyBorder="1" applyAlignment="1">
      <alignment horizontal="center" vertical="top" wrapText="1"/>
    </xf>
    <xf numFmtId="0" fontId="15" fillId="3" borderId="41" xfId="2" applyFont="1" applyFill="1" applyBorder="1" applyAlignment="1">
      <alignment horizontal="center" vertical="top" wrapText="1"/>
    </xf>
    <xf numFmtId="3" fontId="14" fillId="3" borderId="43" xfId="2" applyNumberFormat="1" applyFont="1" applyFill="1" applyBorder="1" applyAlignment="1">
      <alignment vertical="center" wrapText="1"/>
    </xf>
    <xf numFmtId="3" fontId="14" fillId="3" borderId="44" xfId="2" applyNumberFormat="1" applyFont="1" applyFill="1" applyBorder="1" applyAlignment="1">
      <alignment vertical="center" wrapText="1"/>
    </xf>
    <xf numFmtId="0" fontId="50" fillId="0" borderId="0" xfId="2" applyFont="1" applyAlignment="1">
      <alignment vertical="top" wrapText="1"/>
    </xf>
    <xf numFmtId="0" fontId="6" fillId="0" borderId="0" xfId="0" applyFont="1" applyAlignment="1">
      <alignment horizontal="center" vertical="center"/>
    </xf>
    <xf numFmtId="0" fontId="50" fillId="9" borderId="9" xfId="2" applyFont="1" applyFill="1" applyBorder="1" applyAlignment="1">
      <alignment horizontal="right" vertical="top" wrapText="1" indent="1"/>
    </xf>
    <xf numFmtId="164" fontId="51" fillId="9" borderId="1" xfId="0" applyNumberFormat="1" applyFont="1" applyFill="1" applyBorder="1"/>
    <xf numFmtId="0" fontId="0" fillId="0" borderId="0" xfId="0" applyAlignment="1">
      <alignment vertical="center"/>
    </xf>
    <xf numFmtId="0" fontId="50" fillId="10" borderId="9" xfId="2" applyFont="1" applyFill="1" applyBorder="1" applyAlignment="1">
      <alignment horizontal="right" vertical="center" wrapText="1"/>
    </xf>
    <xf numFmtId="164" fontId="6" fillId="10" borderId="1" xfId="0" applyNumberFormat="1" applyFont="1" applyFill="1" applyBorder="1" applyAlignment="1">
      <alignment vertical="center"/>
    </xf>
    <xf numFmtId="0" fontId="0" fillId="0" borderId="48" xfId="0" applyBorder="1"/>
    <xf numFmtId="0" fontId="52" fillId="6" borderId="48" xfId="2" applyFont="1" applyFill="1" applyBorder="1" applyAlignment="1">
      <alignment horizontal="center" vertical="center" wrapText="1"/>
    </xf>
    <xf numFmtId="0" fontId="13" fillId="0" borderId="10" xfId="0" applyFont="1" applyBorder="1" applyAlignment="1">
      <alignment vertical="center"/>
    </xf>
    <xf numFmtId="164" fontId="0" fillId="0" borderId="48" xfId="0" applyNumberFormat="1" applyBorder="1"/>
    <xf numFmtId="0" fontId="1" fillId="0" borderId="48" xfId="2" applyFont="1" applyBorder="1" applyAlignment="1">
      <alignment horizontal="center" vertical="center"/>
    </xf>
    <xf numFmtId="0" fontId="1" fillId="0" borderId="0" xfId="2" applyFont="1"/>
    <xf numFmtId="3" fontId="0" fillId="0" borderId="48" xfId="0" applyNumberFormat="1" applyBorder="1" applyAlignment="1">
      <alignment horizontal="right" vertical="center"/>
    </xf>
    <xf numFmtId="164" fontId="0" fillId="0" borderId="48" xfId="0" applyNumberFormat="1" applyBorder="1" applyAlignment="1">
      <alignment horizontal="right" vertical="center"/>
    </xf>
    <xf numFmtId="0" fontId="48" fillId="0" borderId="1" xfId="7" applyFont="1" applyBorder="1" applyAlignment="1">
      <alignment horizontal="center" vertical="center"/>
    </xf>
    <xf numFmtId="0" fontId="48" fillId="0" borderId="1" xfId="7" applyFont="1" applyBorder="1" applyAlignment="1">
      <alignment horizontal="center" vertical="center" wrapText="1"/>
    </xf>
    <xf numFmtId="0" fontId="55" fillId="0" borderId="63" xfId="7" applyFont="1" applyBorder="1" applyAlignment="1">
      <alignment horizontal="center" vertical="center"/>
    </xf>
    <xf numFmtId="0" fontId="55" fillId="0" borderId="63" xfId="7" applyFont="1" applyBorder="1" applyAlignment="1">
      <alignment horizontal="center" vertical="center" wrapText="1"/>
    </xf>
    <xf numFmtId="0" fontId="48" fillId="0" borderId="63" xfId="7" applyFont="1" applyBorder="1" applyAlignment="1">
      <alignment horizontal="center"/>
    </xf>
    <xf numFmtId="0" fontId="48" fillId="0" borderId="67" xfId="7" applyFont="1" applyBorder="1" applyAlignment="1">
      <alignment horizontal="center" vertical="center"/>
    </xf>
    <xf numFmtId="16" fontId="4" fillId="0" borderId="71" xfId="7" applyNumberFormat="1" applyFont="1" applyBorder="1" applyAlignment="1">
      <alignment horizontal="center" vertical="center"/>
    </xf>
    <xf numFmtId="0" fontId="4" fillId="0" borderId="47" xfId="7" applyFont="1" applyBorder="1" applyAlignment="1">
      <alignment vertical="center" wrapText="1"/>
    </xf>
    <xf numFmtId="0" fontId="4" fillId="0" borderId="71" xfId="7" applyFont="1" applyBorder="1" applyAlignment="1">
      <alignment horizontal="center" vertical="center"/>
    </xf>
    <xf numFmtId="0" fontId="48" fillId="0" borderId="71" xfId="7" applyFont="1" applyBorder="1" applyAlignment="1">
      <alignment horizontal="center" vertical="center"/>
    </xf>
    <xf numFmtId="0" fontId="56" fillId="0" borderId="47" xfId="7" applyFont="1" applyBorder="1" applyAlignment="1">
      <alignment vertical="center" wrapText="1"/>
    </xf>
    <xf numFmtId="0" fontId="48" fillId="0" borderId="47" xfId="7" applyFont="1" applyBorder="1" applyAlignment="1">
      <alignment vertical="center" wrapText="1"/>
    </xf>
    <xf numFmtId="0" fontId="48" fillId="0" borderId="47" xfId="7" applyFont="1" applyBorder="1" applyAlignment="1">
      <alignment vertical="center"/>
    </xf>
    <xf numFmtId="0" fontId="48" fillId="0" borderId="73" xfId="7" applyFont="1" applyBorder="1" applyAlignment="1">
      <alignment horizontal="center" vertical="center"/>
    </xf>
    <xf numFmtId="0" fontId="48" fillId="0" borderId="65" xfId="7" applyFont="1" applyBorder="1" applyAlignment="1">
      <alignment vertical="center"/>
    </xf>
    <xf numFmtId="0" fontId="62" fillId="0" borderId="0" xfId="0" applyFont="1" applyAlignment="1">
      <alignment horizontal="center" vertical="center"/>
    </xf>
    <xf numFmtId="0" fontId="62" fillId="0" borderId="0" xfId="7" applyFont="1" applyAlignment="1">
      <alignment vertical="center" wrapText="1"/>
    </xf>
    <xf numFmtId="0" fontId="7" fillId="0" borderId="0" xfId="7" applyFont="1" applyAlignment="1">
      <alignment vertical="center"/>
    </xf>
    <xf numFmtId="0" fontId="53" fillId="0" borderId="0" xfId="7"/>
    <xf numFmtId="0" fontId="63" fillId="0" borderId="0" xfId="0" applyFont="1" applyAlignment="1">
      <alignment horizontal="center" vertical="center"/>
    </xf>
    <xf numFmtId="0" fontId="62" fillId="0" borderId="0" xfId="7" applyFont="1" applyAlignment="1">
      <alignment vertical="center"/>
    </xf>
    <xf numFmtId="0" fontId="7" fillId="0" borderId="0" xfId="7" applyFont="1" applyAlignment="1">
      <alignment horizontal="center" vertical="center" wrapText="1"/>
    </xf>
    <xf numFmtId="0" fontId="7" fillId="0" borderId="0" xfId="7" applyFont="1" applyAlignment="1">
      <alignment vertical="center" wrapText="1"/>
    </xf>
    <xf numFmtId="0" fontId="7" fillId="0" borderId="0" xfId="7" applyFont="1" applyAlignment="1">
      <alignment horizontal="left" vertical="center" wrapText="1"/>
    </xf>
    <xf numFmtId="0" fontId="7" fillId="0" borderId="0" xfId="7" applyFont="1" applyAlignment="1">
      <alignment horizontal="justify" vertical="center" wrapText="1"/>
    </xf>
    <xf numFmtId="0" fontId="12" fillId="0" borderId="0" xfId="0" applyFont="1" applyAlignment="1" applyProtection="1">
      <alignment horizontal="left" wrapText="1" indent="5"/>
      <protection locked="0"/>
    </xf>
    <xf numFmtId="0" fontId="33" fillId="8" borderId="20" xfId="0" applyFont="1" applyFill="1" applyBorder="1" applyAlignment="1" applyProtection="1">
      <alignment horizontal="center" vertical="center"/>
      <protection locked="0"/>
    </xf>
    <xf numFmtId="0" fontId="13" fillId="0" borderId="0" xfId="2" quotePrefix="1" applyFont="1" applyAlignment="1">
      <alignment horizontal="left" vertical="top" wrapText="1"/>
    </xf>
    <xf numFmtId="0" fontId="13" fillId="0" borderId="0" xfId="2" applyFont="1" applyAlignment="1">
      <alignment horizontal="left" vertical="top" wrapText="1"/>
    </xf>
    <xf numFmtId="0" fontId="14" fillId="3" borderId="0" xfId="2" applyFont="1" applyFill="1" applyAlignment="1">
      <alignment horizontal="left" vertical="center" wrapText="1"/>
    </xf>
    <xf numFmtId="0" fontId="48" fillId="7" borderId="0" xfId="2" applyFont="1" applyFill="1" applyAlignment="1">
      <alignment horizontal="left" vertical="center" wrapText="1"/>
    </xf>
    <xf numFmtId="0" fontId="17" fillId="3" borderId="34" xfId="2" applyFont="1" applyFill="1" applyBorder="1" applyAlignment="1">
      <alignment horizontal="left" vertical="top" wrapText="1"/>
    </xf>
    <xf numFmtId="0" fontId="17" fillId="3" borderId="38" xfId="2" applyFont="1" applyFill="1" applyBorder="1" applyAlignment="1">
      <alignment horizontal="left" vertical="top" wrapText="1"/>
    </xf>
    <xf numFmtId="0" fontId="17" fillId="3" borderId="35" xfId="2" applyFont="1" applyFill="1" applyBorder="1" applyAlignment="1">
      <alignment horizontal="left" vertical="top" wrapText="1"/>
    </xf>
    <xf numFmtId="0" fontId="17" fillId="3" borderId="12" xfId="2" applyFont="1" applyFill="1" applyBorder="1" applyAlignment="1">
      <alignment horizontal="left" vertical="top" wrapText="1"/>
    </xf>
    <xf numFmtId="0" fontId="17" fillId="3" borderId="37" xfId="2" applyFont="1" applyFill="1" applyBorder="1" applyAlignment="1">
      <alignment horizontal="center" vertical="center" wrapText="1"/>
    </xf>
    <xf numFmtId="0" fontId="17" fillId="3" borderId="40" xfId="2" applyFont="1" applyFill="1" applyBorder="1" applyAlignment="1">
      <alignment horizontal="center" vertical="center" wrapText="1"/>
    </xf>
    <xf numFmtId="0" fontId="34" fillId="0" borderId="0" xfId="2" applyFont="1" applyAlignment="1">
      <alignment horizontal="left" vertical="center" wrapText="1"/>
    </xf>
    <xf numFmtId="0" fontId="50" fillId="9" borderId="46" xfId="2" applyFont="1" applyFill="1" applyBorder="1" applyAlignment="1">
      <alignment horizontal="left" vertical="top" wrapText="1"/>
    </xf>
    <xf numFmtId="0" fontId="50" fillId="9" borderId="47" xfId="2" applyFont="1" applyFill="1" applyBorder="1" applyAlignment="1">
      <alignment horizontal="left" vertical="top" wrapText="1"/>
    </xf>
    <xf numFmtId="0" fontId="50" fillId="10" borderId="46" xfId="2" applyFont="1" applyFill="1" applyBorder="1" applyAlignment="1">
      <alignment horizontal="left" vertical="center" wrapText="1"/>
    </xf>
    <xf numFmtId="0" fontId="50" fillId="10" borderId="47" xfId="2" applyFont="1" applyFill="1" applyBorder="1" applyAlignment="1">
      <alignment horizontal="left" vertical="center" wrapText="1"/>
    </xf>
    <xf numFmtId="0" fontId="6" fillId="3" borderId="10" xfId="2" applyFont="1" applyFill="1" applyBorder="1" applyAlignment="1" applyProtection="1">
      <alignment horizontal="center" vertical="center"/>
      <protection locked="0"/>
    </xf>
    <xf numFmtId="0" fontId="6" fillId="3" borderId="10" xfId="2" applyFont="1" applyFill="1" applyBorder="1" applyAlignment="1" applyProtection="1">
      <alignment horizontal="left" vertical="center"/>
      <protection locked="0"/>
    </xf>
    <xf numFmtId="0" fontId="11" fillId="0" borderId="0" xfId="2" applyFont="1" applyAlignment="1" applyProtection="1">
      <alignment horizontal="left" vertical="top" wrapText="1"/>
      <protection locked="0"/>
    </xf>
    <xf numFmtId="0" fontId="6" fillId="3" borderId="18" xfId="2" applyFont="1" applyFill="1" applyBorder="1" applyAlignment="1" applyProtection="1">
      <alignment horizontal="center" vertical="center"/>
      <protection locked="0"/>
    </xf>
    <xf numFmtId="0" fontId="6" fillId="3" borderId="32" xfId="2" applyFont="1" applyFill="1" applyBorder="1" applyAlignment="1" applyProtection="1">
      <alignment horizontal="center" vertical="center"/>
      <protection locked="0"/>
    </xf>
    <xf numFmtId="0" fontId="6" fillId="3" borderId="19" xfId="2" applyFont="1" applyFill="1" applyBorder="1" applyAlignment="1" applyProtection="1">
      <alignment horizontal="center" vertical="center"/>
      <protection locked="0"/>
    </xf>
    <xf numFmtId="0" fontId="8" fillId="5" borderId="0" xfId="2" applyFont="1" applyFill="1" applyAlignment="1" applyProtection="1">
      <alignment horizontal="left" vertical="top" wrapText="1"/>
      <protection locked="0"/>
    </xf>
    <xf numFmtId="0" fontId="8" fillId="5" borderId="0" xfId="2" applyFont="1" applyFill="1" applyAlignment="1" applyProtection="1">
      <alignment horizontal="left" vertical="top"/>
      <protection locked="0"/>
    </xf>
    <xf numFmtId="0" fontId="9" fillId="3" borderId="10" xfId="2" applyFont="1" applyFill="1" applyBorder="1" applyAlignment="1" applyProtection="1">
      <alignment horizontal="center" vertical="top" wrapText="1"/>
      <protection locked="0"/>
    </xf>
    <xf numFmtId="0" fontId="41" fillId="3" borderId="10" xfId="2" applyFont="1" applyFill="1" applyBorder="1" applyAlignment="1" applyProtection="1">
      <alignment horizontal="center" vertical="top" wrapText="1"/>
      <protection locked="0"/>
    </xf>
    <xf numFmtId="0" fontId="41" fillId="0" borderId="0" xfId="2" applyFont="1" applyAlignment="1" applyProtection="1">
      <alignment horizontal="center" vertical="top" wrapText="1"/>
      <protection locked="0"/>
    </xf>
    <xf numFmtId="0" fontId="8" fillId="5" borderId="0" xfId="2" applyFont="1" applyFill="1" applyAlignment="1">
      <alignment horizontal="left" vertical="top" wrapText="1"/>
    </xf>
    <xf numFmtId="0" fontId="8" fillId="5" borderId="0" xfId="2" applyFont="1" applyFill="1" applyAlignment="1">
      <alignment horizontal="left" vertical="top"/>
    </xf>
    <xf numFmtId="0" fontId="5" fillId="8" borderId="23" xfId="2" applyFont="1" applyFill="1" applyBorder="1" applyAlignment="1" applyProtection="1">
      <alignment horizontal="center"/>
      <protection locked="0"/>
    </xf>
    <xf numFmtId="0" fontId="13" fillId="0" borderId="9" xfId="2" applyFont="1" applyBorder="1" applyAlignment="1" applyProtection="1">
      <alignment horizontal="center"/>
      <protection locked="0" hidden="1"/>
    </xf>
    <xf numFmtId="0" fontId="13" fillId="0" borderId="47" xfId="2" applyFont="1" applyBorder="1" applyAlignment="1" applyProtection="1">
      <alignment horizontal="center"/>
      <protection locked="0" hidden="1"/>
    </xf>
    <xf numFmtId="0" fontId="17" fillId="3" borderId="10" xfId="2" applyFont="1" applyFill="1" applyBorder="1" applyAlignment="1" applyProtection="1">
      <alignment horizontal="center" vertical="center" wrapText="1"/>
      <protection locked="0" hidden="1"/>
    </xf>
    <xf numFmtId="0" fontId="17" fillId="3" borderId="10" xfId="2" applyFont="1" applyFill="1" applyBorder="1" applyAlignment="1" applyProtection="1">
      <alignment horizontal="center" vertical="top" wrapText="1"/>
      <protection locked="0" hidden="1"/>
    </xf>
    <xf numFmtId="0" fontId="21" fillId="0" borderId="0" xfId="2" applyFont="1" applyAlignment="1">
      <alignment horizontal="center" vertical="top" wrapText="1"/>
    </xf>
    <xf numFmtId="0" fontId="39" fillId="8" borderId="23" xfId="2" applyFont="1" applyFill="1" applyBorder="1" applyAlignment="1" applyProtection="1">
      <alignment horizontal="center" vertical="top" wrapText="1"/>
      <protection locked="0" hidden="1"/>
    </xf>
    <xf numFmtId="0" fontId="14" fillId="3" borderId="10" xfId="2" applyFont="1" applyFill="1" applyBorder="1" applyAlignment="1" applyProtection="1">
      <alignment horizontal="center" vertical="center" wrapText="1"/>
      <protection locked="0" hidden="1"/>
    </xf>
    <xf numFmtId="0" fontId="14" fillId="0" borderId="1" xfId="2" applyFont="1" applyBorder="1" applyAlignment="1" applyProtection="1">
      <alignment horizontal="center" vertical="top"/>
      <protection locked="0" hidden="1"/>
    </xf>
    <xf numFmtId="0" fontId="14" fillId="0" borderId="1" xfId="2" applyFont="1" applyBorder="1" applyAlignment="1" applyProtection="1">
      <alignment horizontal="center"/>
      <protection locked="0" hidden="1"/>
    </xf>
    <xf numFmtId="0" fontId="10" fillId="0" borderId="81" xfId="7" applyFont="1" applyBorder="1" applyAlignment="1">
      <alignment horizontal="left" vertical="center" wrapText="1"/>
    </xf>
    <xf numFmtId="0" fontId="10" fillId="0" borderId="82" xfId="7" applyFont="1" applyBorder="1" applyAlignment="1">
      <alignment horizontal="left" vertical="center" wrapText="1"/>
    </xf>
    <xf numFmtId="0" fontId="10" fillId="0" borderId="83" xfId="7" applyFont="1" applyBorder="1" applyAlignment="1">
      <alignment horizontal="left" vertical="center" wrapText="1"/>
    </xf>
    <xf numFmtId="0" fontId="4" fillId="0" borderId="1" xfId="7" applyFont="1" applyBorder="1" applyAlignment="1">
      <alignment horizontal="center" vertical="center" wrapText="1"/>
    </xf>
    <xf numFmtId="0" fontId="4" fillId="0" borderId="1" xfId="7" applyFont="1" applyBorder="1" applyAlignment="1">
      <alignment horizontal="center" vertical="center"/>
    </xf>
    <xf numFmtId="0" fontId="4" fillId="0" borderId="9" xfId="7" applyFont="1" applyBorder="1" applyAlignment="1">
      <alignment horizontal="center" vertical="center" wrapText="1"/>
    </xf>
    <xf numFmtId="0" fontId="4" fillId="0" borderId="46" xfId="7" applyFont="1" applyBorder="1" applyAlignment="1">
      <alignment horizontal="center" vertical="center" wrapText="1"/>
    </xf>
    <xf numFmtId="0" fontId="4" fillId="0" borderId="60" xfId="7" applyFont="1" applyBorder="1" applyAlignment="1">
      <alignment horizontal="center" vertical="center" wrapText="1"/>
    </xf>
    <xf numFmtId="0" fontId="4" fillId="0" borderId="63" xfId="7" applyFont="1" applyBorder="1" applyAlignment="1">
      <alignment horizontal="center" vertical="center"/>
    </xf>
    <xf numFmtId="0" fontId="4" fillId="0" borderId="64" xfId="7" applyFont="1" applyBorder="1" applyAlignment="1">
      <alignment horizontal="center" vertical="center"/>
    </xf>
    <xf numFmtId="0" fontId="4" fillId="0" borderId="74" xfId="7" applyFont="1" applyBorder="1" applyAlignment="1">
      <alignment horizontal="center" vertical="center"/>
    </xf>
    <xf numFmtId="0" fontId="4" fillId="0" borderId="66" xfId="7" applyFont="1" applyBorder="1" applyAlignment="1">
      <alignment horizontal="center" vertical="center"/>
    </xf>
    <xf numFmtId="0" fontId="56" fillId="0" borderId="75" xfId="7" applyFont="1" applyBorder="1" applyAlignment="1">
      <alignment horizontal="left" vertical="center" wrapText="1"/>
    </xf>
    <xf numFmtId="0" fontId="56" fillId="0" borderId="69" xfId="7" applyFont="1" applyBorder="1" applyAlignment="1">
      <alignment horizontal="left" vertical="center"/>
    </xf>
    <xf numFmtId="0" fontId="56" fillId="0" borderId="70" xfId="7" applyFont="1" applyBorder="1" applyAlignment="1">
      <alignment horizontal="left" vertical="center"/>
    </xf>
    <xf numFmtId="0" fontId="58" fillId="0" borderId="76" xfId="7" applyFont="1" applyBorder="1" applyAlignment="1">
      <alignment horizontal="left" vertical="center" wrapText="1"/>
    </xf>
    <xf numFmtId="0" fontId="58" fillId="0" borderId="46" xfId="7" applyFont="1" applyBorder="1" applyAlignment="1">
      <alignment horizontal="left" vertical="center"/>
    </xf>
    <xf numFmtId="0" fontId="58" fillId="0" borderId="60" xfId="7" applyFont="1" applyBorder="1" applyAlignment="1">
      <alignment horizontal="left" vertical="center"/>
    </xf>
    <xf numFmtId="0" fontId="59" fillId="0" borderId="77" xfId="7" applyFont="1" applyBorder="1" applyAlignment="1">
      <alignment horizontal="center"/>
    </xf>
    <xf numFmtId="0" fontId="59" fillId="0" borderId="22" xfId="7" applyFont="1" applyBorder="1" applyAlignment="1">
      <alignment horizontal="center"/>
    </xf>
    <xf numFmtId="0" fontId="59" fillId="0" borderId="78" xfId="7" applyFont="1" applyBorder="1" applyAlignment="1">
      <alignment horizontal="center"/>
    </xf>
    <xf numFmtId="0" fontId="60" fillId="0" borderId="79" xfId="7" applyFont="1" applyBorder="1" applyAlignment="1">
      <alignment horizontal="left" vertical="center"/>
    </xf>
    <xf numFmtId="0" fontId="60" fillId="0" borderId="0" xfId="7" applyFont="1" applyAlignment="1">
      <alignment horizontal="left" vertical="center"/>
    </xf>
    <xf numFmtId="0" fontId="60" fillId="0" borderId="80" xfId="7" applyFont="1" applyBorder="1" applyAlignment="1">
      <alignment horizontal="left" vertical="center"/>
    </xf>
    <xf numFmtId="0" fontId="53" fillId="0" borderId="79" xfId="7" applyBorder="1" applyAlignment="1">
      <alignment horizontal="center"/>
    </xf>
    <xf numFmtId="0" fontId="53" fillId="0" borderId="0" xfId="7" applyAlignment="1">
      <alignment horizontal="center"/>
    </xf>
    <xf numFmtId="0" fontId="53" fillId="0" borderId="80" xfId="7" applyBorder="1" applyAlignment="1">
      <alignment horizontal="center"/>
    </xf>
    <xf numFmtId="0" fontId="57" fillId="0" borderId="1" xfId="7" applyFont="1" applyBorder="1" applyAlignment="1">
      <alignment horizontal="center" vertical="center" wrapText="1"/>
    </xf>
    <xf numFmtId="0" fontId="57" fillId="0" borderId="9" xfId="7" applyFont="1" applyBorder="1" applyAlignment="1">
      <alignment horizontal="center" vertical="center" wrapText="1"/>
    </xf>
    <xf numFmtId="0" fontId="57" fillId="0" borderId="46" xfId="7" applyFont="1" applyBorder="1" applyAlignment="1">
      <alignment horizontal="center" vertical="center" wrapText="1"/>
    </xf>
    <xf numFmtId="0" fontId="57" fillId="0" borderId="60" xfId="7" applyFont="1" applyBorder="1" applyAlignment="1">
      <alignment horizontal="center" vertical="center" wrapText="1"/>
    </xf>
    <xf numFmtId="0" fontId="48" fillId="0" borderId="47" xfId="7" applyFont="1" applyBorder="1" applyAlignment="1">
      <alignment horizontal="left" vertical="center" wrapText="1"/>
    </xf>
    <xf numFmtId="0" fontId="48" fillId="0" borderId="1" xfId="7" applyFont="1" applyBorder="1" applyAlignment="1">
      <alignment horizontal="left" vertical="center" wrapText="1"/>
    </xf>
    <xf numFmtId="0" fontId="48" fillId="0" borderId="72" xfId="7" applyFont="1" applyBorder="1" applyAlignment="1">
      <alignment horizontal="left" vertical="center" wrapText="1"/>
    </xf>
    <xf numFmtId="0" fontId="48" fillId="0" borderId="68" xfId="7" applyFont="1" applyBorder="1" applyAlignment="1">
      <alignment horizontal="left" vertical="center" wrapText="1"/>
    </xf>
    <xf numFmtId="0" fontId="48" fillId="0" borderId="69" xfId="7" applyFont="1" applyBorder="1" applyAlignment="1">
      <alignment horizontal="left" vertical="center" wrapText="1"/>
    </xf>
    <xf numFmtId="0" fontId="48" fillId="0" borderId="70" xfId="7" applyFont="1" applyBorder="1" applyAlignment="1">
      <alignment horizontal="left" vertical="center" wrapText="1"/>
    </xf>
    <xf numFmtId="0" fontId="8" fillId="0" borderId="49" xfId="7" applyFont="1" applyBorder="1" applyAlignment="1">
      <alignment horizontal="center" vertical="center" wrapText="1"/>
    </xf>
    <xf numFmtId="0" fontId="8" fillId="0" borderId="50" xfId="7" applyFont="1" applyBorder="1" applyAlignment="1">
      <alignment horizontal="center" vertical="center" wrapText="1"/>
    </xf>
    <xf numFmtId="0" fontId="8" fillId="0" borderId="51" xfId="7" applyFont="1" applyBorder="1" applyAlignment="1">
      <alignment horizontal="center" vertical="center" wrapText="1"/>
    </xf>
    <xf numFmtId="0" fontId="48" fillId="0" borderId="52" xfId="7" applyFont="1" applyBorder="1" applyAlignment="1">
      <alignment horizontal="center" vertical="center"/>
    </xf>
    <xf numFmtId="0" fontId="48" fillId="0" borderId="58" xfId="7" applyFont="1" applyBorder="1" applyAlignment="1">
      <alignment horizontal="center" vertical="center"/>
    </xf>
    <xf numFmtId="0" fontId="48" fillId="0" borderId="61" xfId="7" applyFont="1" applyBorder="1" applyAlignment="1">
      <alignment horizontal="center" vertical="center"/>
    </xf>
    <xf numFmtId="0" fontId="48" fillId="0" borderId="53" xfId="7" applyFont="1" applyBorder="1" applyAlignment="1">
      <alignment vertical="center" wrapText="1"/>
    </xf>
    <xf numFmtId="0" fontId="48" fillId="0" borderId="59" xfId="7" applyFont="1" applyBorder="1" applyAlignment="1">
      <alignment vertical="center" wrapText="1"/>
    </xf>
    <xf numFmtId="0" fontId="48" fillId="0" borderId="62" xfId="7" applyFont="1" applyBorder="1" applyAlignment="1">
      <alignment vertical="center" wrapText="1"/>
    </xf>
    <xf numFmtId="0" fontId="48" fillId="0" borderId="54" xfId="7" applyFont="1" applyBorder="1" applyAlignment="1">
      <alignment horizontal="center" wrapText="1"/>
    </xf>
    <xf numFmtId="0" fontId="48" fillId="0" borderId="55" xfId="7" applyFont="1" applyBorder="1" applyAlignment="1">
      <alignment horizontal="center" wrapText="1"/>
    </xf>
    <xf numFmtId="0" fontId="48" fillId="0" borderId="56" xfId="7" applyFont="1" applyBorder="1" applyAlignment="1">
      <alignment horizontal="center" wrapText="1"/>
    </xf>
    <xf numFmtId="0" fontId="48" fillId="0" borderId="57" xfId="7" applyFont="1" applyBorder="1" applyAlignment="1">
      <alignment horizontal="center" wrapText="1"/>
    </xf>
    <xf numFmtId="0" fontId="48" fillId="0" borderId="9" xfId="7" applyFont="1" applyBorder="1" applyAlignment="1">
      <alignment horizontal="center" vertical="center"/>
    </xf>
    <xf numFmtId="0" fontId="48" fillId="0" borderId="47" xfId="7" applyFont="1" applyBorder="1" applyAlignment="1">
      <alignment horizontal="center" vertical="center"/>
    </xf>
    <xf numFmtId="0" fontId="48" fillId="0" borderId="9" xfId="7" applyFont="1" applyBorder="1" applyAlignment="1">
      <alignment horizontal="center" vertical="center" wrapText="1"/>
    </xf>
    <xf numFmtId="0" fontId="48" fillId="0" borderId="60" xfId="7" applyFont="1" applyBorder="1" applyAlignment="1">
      <alignment horizontal="center" vertical="center" wrapText="1"/>
    </xf>
    <xf numFmtId="0" fontId="48" fillId="0" borderId="64" xfId="7" applyFont="1" applyBorder="1" applyAlignment="1">
      <alignment horizontal="center"/>
    </xf>
    <xf numFmtId="0" fontId="48" fillId="0" borderId="65" xfId="7" applyFont="1" applyBorder="1" applyAlignment="1">
      <alignment horizontal="center"/>
    </xf>
    <xf numFmtId="0" fontId="48" fillId="0" borderId="66" xfId="7" applyFont="1" applyBorder="1" applyAlignment="1">
      <alignment horizontal="center"/>
    </xf>
  </cellXfs>
  <cellStyles count="8">
    <cellStyle name="Hyperlink 2" xfId="5" xr:uid="{3D74A10A-7B49-4A69-81A8-64C96714EF08}"/>
    <cellStyle name="Normal" xfId="0" builtinId="0"/>
    <cellStyle name="Normal 2" xfId="2" xr:uid="{C4E3CCED-FF5F-4AAC-9761-CD203D868905}"/>
    <cellStyle name="Normal 2 2" xfId="3" xr:uid="{83793FD2-F077-4B03-B9F3-64B7B1024DF1}"/>
    <cellStyle name="Normal 3" xfId="4" xr:uid="{FFDB5A2F-F9B5-461B-9079-BEB5CDE9D805}"/>
    <cellStyle name="Normal 4" xfId="7" xr:uid="{225E2A0E-D484-4A56-92D3-578506ED9F49}"/>
    <cellStyle name="Percent" xfId="1" builtinId="5"/>
    <cellStyle name="Procent 2" xfId="6" xr:uid="{6CEB85FC-90E3-4C3A-8D1A-A7179BA0E54D}"/>
  </cellStyles>
  <dxfs count="17">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strike val="0"/>
      </font>
      <numFmt numFmtId="14" formatCode="0.00%"/>
      <fill>
        <patternFill patternType="gray0625">
          <fgColor auto="1"/>
        </patternFill>
      </fill>
    </dxf>
  </dxfs>
  <tableStyles count="1" defaultTableStyle="TableStyleMedium2" defaultPivotStyle="PivotStyleLight16">
    <tableStyle name="Invisible" pivot="0" table="0" count="0" xr9:uid="{553D14AA-DD15-4236-ACB4-8C8FF28D77D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INA\My%20Documents\DOCUME~1\RLAzar\LOCALS~1\Temp\IAS%20worskheet%20CP%20modifi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SWS -2001"/>
      <sheetName val="Adjustments 2001"/>
      <sheetName val="CF"/>
      <sheetName val="Cash flow support"/>
      <sheetName val="BS"/>
      <sheetName val="P&amp;L"/>
      <sheetName val="chgs in equity"/>
      <sheetName val="Notes"/>
      <sheetName val="F. ERROR NOTE"/>
      <sheetName val="Tickmarks"/>
      <sheetName val="def tax jun00"/>
      <sheetName val="py adjs01"/>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9C9DE-4A24-49A0-A8AF-54EA472B3405}">
  <sheetPr>
    <tabColor rgb="FFFFC000"/>
    <pageSetUpPr autoPageBreaks="0"/>
  </sheetPr>
  <dimension ref="A1:H61"/>
  <sheetViews>
    <sheetView topLeftCell="A30" workbookViewId="0">
      <selection activeCell="F24" sqref="F24"/>
    </sheetView>
  </sheetViews>
  <sheetFormatPr defaultRowHeight="14.25" x14ac:dyDescent="0.45"/>
  <cols>
    <col min="1" max="1" width="3.1328125" customWidth="1"/>
    <col min="2" max="2" width="9.86328125" customWidth="1"/>
    <col min="3" max="3" width="33.265625" customWidth="1"/>
    <col min="4" max="7" width="14.73046875" customWidth="1"/>
  </cols>
  <sheetData>
    <row r="1" spans="1:8" ht="17.25" x14ac:dyDescent="0.45">
      <c r="A1" s="78"/>
      <c r="B1" s="172" t="s">
        <v>151</v>
      </c>
      <c r="C1" s="78"/>
      <c r="D1" s="78"/>
      <c r="E1" s="78"/>
      <c r="F1" s="78"/>
      <c r="H1" s="173"/>
    </row>
    <row r="2" spans="1:8" ht="10.5" customHeight="1" x14ac:dyDescent="0.45">
      <c r="A2" s="78"/>
      <c r="B2" s="78"/>
      <c r="C2" s="78"/>
      <c r="D2" s="78"/>
      <c r="E2" s="78"/>
      <c r="F2" s="174"/>
    </row>
    <row r="3" spans="1:8" s="5" customFormat="1" ht="19.5" customHeight="1" x14ac:dyDescent="0.4">
      <c r="A3" s="175"/>
      <c r="B3" s="267" t="s">
        <v>156</v>
      </c>
      <c r="C3" s="267"/>
      <c r="D3" s="267"/>
      <c r="E3" s="267"/>
      <c r="F3" s="267"/>
      <c r="G3" s="267"/>
    </row>
    <row r="4" spans="1:8" s="5" customFormat="1" ht="13.9" x14ac:dyDescent="0.4">
      <c r="A4" s="176"/>
      <c r="D4" s="177"/>
      <c r="E4" s="177"/>
      <c r="F4" s="177"/>
      <c r="G4" s="177"/>
      <c r="H4" s="176"/>
    </row>
    <row r="5" spans="1:8" s="5" customFormat="1" ht="28.5" customHeight="1" x14ac:dyDescent="0.4">
      <c r="A5" s="176"/>
      <c r="B5" s="178"/>
      <c r="C5" s="179" t="s">
        <v>155</v>
      </c>
      <c r="D5" s="268"/>
      <c r="E5" s="268"/>
      <c r="F5" s="268"/>
      <c r="G5" s="268"/>
      <c r="H5" s="176"/>
    </row>
    <row r="6" spans="1:8" s="5" customFormat="1" ht="13.9" x14ac:dyDescent="0.4">
      <c r="A6" s="176"/>
      <c r="D6" s="177"/>
      <c r="E6" s="177"/>
      <c r="F6" s="177"/>
      <c r="G6" s="177"/>
      <c r="H6" s="176"/>
    </row>
    <row r="7" spans="1:8" s="182" customFormat="1" ht="15" x14ac:dyDescent="0.45">
      <c r="A7" s="180" t="s">
        <v>121</v>
      </c>
      <c r="B7" s="181" t="s">
        <v>122</v>
      </c>
      <c r="D7" s="177"/>
      <c r="E7" s="177"/>
      <c r="F7" s="177"/>
      <c r="G7" s="177"/>
      <c r="H7" s="183"/>
    </row>
    <row r="8" spans="1:8" s="5" customFormat="1" ht="53.25" customHeight="1" x14ac:dyDescent="0.4">
      <c r="A8" s="184"/>
      <c r="B8" s="185" t="s">
        <v>123</v>
      </c>
      <c r="C8" s="266" t="s">
        <v>124</v>
      </c>
      <c r="D8" s="266"/>
      <c r="E8" s="266"/>
      <c r="F8" s="266"/>
      <c r="G8" s="266"/>
      <c r="H8" s="176"/>
    </row>
    <row r="9" spans="1:8" s="5" customFormat="1" ht="15" x14ac:dyDescent="0.4">
      <c r="A9" s="176"/>
      <c r="B9" s="186"/>
      <c r="D9" s="177"/>
      <c r="E9" s="177"/>
      <c r="F9" s="177"/>
      <c r="G9" s="177"/>
      <c r="H9" s="176"/>
    </row>
    <row r="10" spans="1:8" s="5" customFormat="1" ht="15" customHeight="1" x14ac:dyDescent="0.4">
      <c r="A10" s="187"/>
      <c r="B10" s="269" t="s">
        <v>61</v>
      </c>
      <c r="C10" s="271" t="s">
        <v>125</v>
      </c>
      <c r="D10" s="188" t="s">
        <v>126</v>
      </c>
      <c r="E10" s="188" t="s">
        <v>127</v>
      </c>
      <c r="F10" s="188" t="s">
        <v>128</v>
      </c>
      <c r="G10" s="273" t="s">
        <v>129</v>
      </c>
      <c r="H10" s="187"/>
    </row>
    <row r="11" spans="1:8" s="191" customFormat="1" ht="27.75" x14ac:dyDescent="0.45">
      <c r="A11" s="189"/>
      <c r="B11" s="270"/>
      <c r="C11" s="272"/>
      <c r="D11" s="190" t="s">
        <v>130</v>
      </c>
      <c r="E11" s="190" t="s">
        <v>130</v>
      </c>
      <c r="F11" s="190" t="s">
        <v>130</v>
      </c>
      <c r="G11" s="274"/>
      <c r="H11" s="189"/>
    </row>
    <row r="12" spans="1:8" s="5" customFormat="1" ht="18" customHeight="1" x14ac:dyDescent="0.4">
      <c r="A12" s="187"/>
      <c r="B12" s="192"/>
      <c r="C12" s="193"/>
      <c r="D12" s="194"/>
      <c r="E12" s="194"/>
      <c r="F12" s="194"/>
      <c r="G12" s="195"/>
      <c r="H12" s="187"/>
    </row>
    <row r="13" spans="1:8" s="5" customFormat="1" ht="18" customHeight="1" x14ac:dyDescent="0.4">
      <c r="A13" s="187"/>
      <c r="B13" s="196"/>
      <c r="C13" s="197"/>
      <c r="D13" s="198"/>
      <c r="E13" s="198"/>
      <c r="F13" s="198"/>
      <c r="G13" s="199"/>
      <c r="H13" s="187"/>
    </row>
    <row r="14" spans="1:8" s="5" customFormat="1" ht="18" customHeight="1" x14ac:dyDescent="0.4">
      <c r="A14" s="187"/>
      <c r="B14" s="192"/>
      <c r="C14" s="193"/>
      <c r="D14" s="194"/>
      <c r="E14" s="194"/>
      <c r="F14" s="194"/>
      <c r="G14" s="195"/>
      <c r="H14" s="187"/>
    </row>
    <row r="15" spans="1:8" s="5" customFormat="1" ht="18" customHeight="1" x14ac:dyDescent="0.4">
      <c r="A15" s="187"/>
      <c r="B15" s="196"/>
      <c r="C15" s="197"/>
      <c r="D15" s="198"/>
      <c r="E15" s="198"/>
      <c r="F15" s="198"/>
      <c r="G15" s="199"/>
      <c r="H15" s="187"/>
    </row>
    <row r="16" spans="1:8" s="5" customFormat="1" ht="18" customHeight="1" x14ac:dyDescent="0.4">
      <c r="A16" s="187"/>
      <c r="B16" s="192"/>
      <c r="C16" s="193"/>
      <c r="D16" s="194"/>
      <c r="E16" s="194"/>
      <c r="F16" s="194"/>
      <c r="G16" s="195"/>
      <c r="H16" s="187"/>
    </row>
    <row r="17" spans="1:8" s="5" customFormat="1" ht="18" customHeight="1" x14ac:dyDescent="0.4">
      <c r="A17" s="187"/>
      <c r="B17" s="196"/>
      <c r="C17" s="197"/>
      <c r="D17" s="198"/>
      <c r="E17" s="198"/>
      <c r="F17" s="198"/>
      <c r="G17" s="199"/>
      <c r="H17" s="187"/>
    </row>
    <row r="18" spans="1:8" s="5" customFormat="1" ht="18" customHeight="1" x14ac:dyDescent="0.4">
      <c r="A18" s="187"/>
      <c r="B18" s="192"/>
      <c r="C18" s="193"/>
      <c r="D18" s="194"/>
      <c r="E18" s="194"/>
      <c r="F18" s="194"/>
      <c r="G18" s="195"/>
      <c r="H18" s="187"/>
    </row>
    <row r="19" spans="1:8" s="5" customFormat="1" ht="18" customHeight="1" x14ac:dyDescent="0.4">
      <c r="A19" s="187"/>
      <c r="B19" s="196"/>
      <c r="C19" s="197"/>
      <c r="D19" s="198"/>
      <c r="E19" s="198"/>
      <c r="F19" s="198"/>
      <c r="G19" s="199"/>
      <c r="H19" s="187"/>
    </row>
    <row r="20" spans="1:8" s="5" customFormat="1" ht="18" customHeight="1" x14ac:dyDescent="0.4">
      <c r="A20" s="187"/>
      <c r="B20" s="192"/>
      <c r="C20" s="193"/>
      <c r="D20" s="194"/>
      <c r="E20" s="194"/>
      <c r="F20" s="194"/>
      <c r="G20" s="195"/>
      <c r="H20" s="187"/>
    </row>
    <row r="21" spans="1:8" s="5" customFormat="1" ht="18" customHeight="1" x14ac:dyDescent="0.4">
      <c r="A21" s="187"/>
      <c r="B21" s="196"/>
      <c r="C21" s="197"/>
      <c r="D21" s="198"/>
      <c r="E21" s="198"/>
      <c r="F21" s="198"/>
      <c r="G21" s="199"/>
      <c r="H21" s="187"/>
    </row>
    <row r="22" spans="1:8" s="5" customFormat="1" ht="18" customHeight="1" x14ac:dyDescent="0.4">
      <c r="A22" s="187"/>
      <c r="B22" s="192"/>
      <c r="C22" s="193"/>
      <c r="D22" s="194"/>
      <c r="E22" s="194"/>
      <c r="F22" s="194"/>
      <c r="G22" s="195"/>
      <c r="H22" s="187"/>
    </row>
    <row r="23" spans="1:8" s="5" customFormat="1" ht="18" customHeight="1" x14ac:dyDescent="0.4">
      <c r="A23" s="187"/>
      <c r="B23" s="196"/>
      <c r="C23" s="197"/>
      <c r="D23" s="198"/>
      <c r="E23" s="198"/>
      <c r="F23" s="198"/>
      <c r="G23" s="199"/>
      <c r="H23" s="187"/>
    </row>
    <row r="24" spans="1:8" s="5" customFormat="1" ht="18" customHeight="1" x14ac:dyDescent="0.4">
      <c r="A24" s="187"/>
      <c r="B24" s="192"/>
      <c r="C24" s="193"/>
      <c r="D24" s="194"/>
      <c r="E24" s="194"/>
      <c r="F24" s="194"/>
      <c r="G24" s="195"/>
      <c r="H24" s="187"/>
    </row>
    <row r="25" spans="1:8" s="5" customFormat="1" ht="18" customHeight="1" x14ac:dyDescent="0.4">
      <c r="A25" s="187"/>
      <c r="B25" s="196"/>
      <c r="C25" s="197"/>
      <c r="D25" s="198"/>
      <c r="E25" s="198"/>
      <c r="F25" s="198"/>
      <c r="G25" s="199"/>
      <c r="H25" s="187"/>
    </row>
    <row r="26" spans="1:8" s="5" customFormat="1" ht="18" customHeight="1" x14ac:dyDescent="0.4">
      <c r="A26" s="187"/>
      <c r="B26" s="192"/>
      <c r="C26" s="193"/>
      <c r="D26" s="194"/>
      <c r="E26" s="194"/>
      <c r="F26" s="194"/>
      <c r="G26" s="195"/>
      <c r="H26" s="187"/>
    </row>
    <row r="27" spans="1:8" s="205" customFormat="1" ht="13.5" x14ac:dyDescent="0.35">
      <c r="A27" s="200"/>
      <c r="B27" s="201"/>
      <c r="C27" s="202" t="s">
        <v>131</v>
      </c>
      <c r="D27" s="203">
        <f>SUM(D12:D26)</f>
        <v>0</v>
      </c>
      <c r="E27" s="203">
        <f t="shared" ref="E27:F27" si="0">SUM(E12:E26)</f>
        <v>0</v>
      </c>
      <c r="F27" s="203">
        <f t="shared" si="0"/>
        <v>0</v>
      </c>
      <c r="G27" s="204">
        <f>D27+E27+F27</f>
        <v>0</v>
      </c>
      <c r="H27" s="200"/>
    </row>
    <row r="28" spans="1:8" s="205" customFormat="1" ht="13.5" x14ac:dyDescent="0.35">
      <c r="A28" s="200"/>
      <c r="B28" s="206"/>
      <c r="C28" s="206"/>
      <c r="D28" s="207"/>
      <c r="E28" s="207"/>
      <c r="F28" s="207"/>
      <c r="G28" s="207"/>
      <c r="H28" s="200"/>
    </row>
    <row r="29" spans="1:8" s="205" customFormat="1" ht="32.25" customHeight="1" x14ac:dyDescent="0.35">
      <c r="A29" s="200"/>
      <c r="B29" s="208"/>
      <c r="C29" s="275" t="s">
        <v>157</v>
      </c>
      <c r="D29" s="275"/>
      <c r="E29" s="275"/>
      <c r="F29" s="275"/>
      <c r="G29" s="275"/>
      <c r="H29" s="200"/>
    </row>
    <row r="30" spans="1:8" s="210" customFormat="1" ht="13.5" x14ac:dyDescent="0.45">
      <c r="A30" s="209"/>
      <c r="C30" s="275" t="s">
        <v>132</v>
      </c>
      <c r="D30" s="275"/>
      <c r="E30" s="275"/>
      <c r="F30" s="275"/>
      <c r="G30" s="275"/>
      <c r="H30" s="209"/>
    </row>
    <row r="31" spans="1:8" s="205" customFormat="1" ht="13.5" x14ac:dyDescent="0.35">
      <c r="A31" s="200"/>
      <c r="C31" s="211"/>
      <c r="D31" s="211"/>
      <c r="E31" s="211"/>
      <c r="F31" s="211"/>
      <c r="G31" s="211"/>
      <c r="H31" s="200"/>
    </row>
    <row r="32" spans="1:8" s="205" customFormat="1" ht="15" x14ac:dyDescent="0.35">
      <c r="A32" s="212" t="s">
        <v>133</v>
      </c>
      <c r="B32" s="213" t="s">
        <v>134</v>
      </c>
      <c r="C32" s="214"/>
      <c r="D32" s="215"/>
      <c r="E32" s="215"/>
      <c r="F32" s="215"/>
      <c r="G32" s="215"/>
      <c r="H32" s="200"/>
    </row>
    <row r="33" spans="1:8" s="205" customFormat="1" ht="27" x14ac:dyDescent="0.35">
      <c r="A33" s="209"/>
      <c r="B33" s="216" t="s">
        <v>135</v>
      </c>
      <c r="C33" s="265" t="s">
        <v>136</v>
      </c>
      <c r="D33" s="266"/>
      <c r="E33" s="266"/>
      <c r="F33" s="266"/>
      <c r="G33" s="266"/>
      <c r="H33" s="200"/>
    </row>
    <row r="34" spans="1:8" s="205" customFormat="1" ht="13.5" x14ac:dyDescent="0.35">
      <c r="A34" s="209"/>
      <c r="B34" s="210"/>
      <c r="C34" s="208"/>
      <c r="D34" s="217"/>
      <c r="E34" s="217"/>
      <c r="F34" s="217"/>
      <c r="G34" s="217"/>
      <c r="H34" s="200"/>
    </row>
    <row r="35" spans="1:8" s="5" customFormat="1" ht="21" customHeight="1" x14ac:dyDescent="0.4">
      <c r="A35" s="187"/>
      <c r="B35" s="269" t="s">
        <v>61</v>
      </c>
      <c r="C35" s="271" t="s">
        <v>137</v>
      </c>
      <c r="D35" s="188" t="s">
        <v>126</v>
      </c>
      <c r="E35" s="188" t="s">
        <v>127</v>
      </c>
      <c r="F35" s="188" t="s">
        <v>128</v>
      </c>
      <c r="G35" s="218" t="s">
        <v>138</v>
      </c>
      <c r="H35" s="187"/>
    </row>
    <row r="36" spans="1:8" s="191" customFormat="1" ht="13.9" x14ac:dyDescent="0.45">
      <c r="A36" s="189"/>
      <c r="B36" s="270"/>
      <c r="C36" s="272"/>
      <c r="D36" s="219" t="s">
        <v>139</v>
      </c>
      <c r="E36" s="219" t="s">
        <v>139</v>
      </c>
      <c r="F36" s="219" t="s">
        <v>139</v>
      </c>
      <c r="G36" s="220" t="s">
        <v>139</v>
      </c>
      <c r="H36" s="189"/>
    </row>
    <row r="37" spans="1:8" s="5" customFormat="1" ht="18" customHeight="1" x14ac:dyDescent="0.4">
      <c r="A37" s="187"/>
      <c r="B37" s="192"/>
      <c r="C37" s="193"/>
      <c r="D37" s="194"/>
      <c r="E37" s="194"/>
      <c r="F37" s="194"/>
      <c r="G37" s="195"/>
      <c r="H37" s="187"/>
    </row>
    <row r="38" spans="1:8" s="5" customFormat="1" ht="18" customHeight="1" x14ac:dyDescent="0.4">
      <c r="A38" s="187"/>
      <c r="B38" s="196"/>
      <c r="C38" s="197"/>
      <c r="D38" s="198"/>
      <c r="E38" s="198"/>
      <c r="F38" s="198"/>
      <c r="G38" s="199"/>
      <c r="H38" s="187"/>
    </row>
    <row r="39" spans="1:8" s="5" customFormat="1" ht="18" customHeight="1" x14ac:dyDescent="0.4">
      <c r="A39" s="187"/>
      <c r="B39" s="192"/>
      <c r="C39" s="193"/>
      <c r="D39" s="194"/>
      <c r="E39" s="194"/>
      <c r="F39" s="194"/>
      <c r="G39" s="195"/>
      <c r="H39" s="187"/>
    </row>
    <row r="40" spans="1:8" s="5" customFormat="1" ht="18" customHeight="1" x14ac:dyDescent="0.4">
      <c r="A40" s="187"/>
      <c r="B40" s="196"/>
      <c r="C40" s="197"/>
      <c r="D40" s="198"/>
      <c r="E40" s="198"/>
      <c r="F40" s="198"/>
      <c r="G40" s="199"/>
      <c r="H40" s="187"/>
    </row>
    <row r="41" spans="1:8" s="5" customFormat="1" ht="18" customHeight="1" x14ac:dyDescent="0.4">
      <c r="A41" s="187"/>
      <c r="B41" s="192"/>
      <c r="C41" s="193"/>
      <c r="D41" s="194"/>
      <c r="E41" s="194"/>
      <c r="F41" s="194"/>
      <c r="G41" s="195"/>
      <c r="H41" s="187"/>
    </row>
    <row r="42" spans="1:8" s="5" customFormat="1" ht="18" customHeight="1" x14ac:dyDescent="0.4">
      <c r="A42" s="187"/>
      <c r="B42" s="196"/>
      <c r="C42" s="197"/>
      <c r="D42" s="198"/>
      <c r="E42" s="198"/>
      <c r="F42" s="198"/>
      <c r="G42" s="199"/>
      <c r="H42" s="187"/>
    </row>
    <row r="43" spans="1:8" s="5" customFormat="1" ht="18" customHeight="1" x14ac:dyDescent="0.4">
      <c r="A43" s="187"/>
      <c r="B43" s="192"/>
      <c r="C43" s="193"/>
      <c r="D43" s="194"/>
      <c r="E43" s="194"/>
      <c r="F43" s="194"/>
      <c r="G43" s="195"/>
      <c r="H43" s="187"/>
    </row>
    <row r="44" spans="1:8" s="5" customFormat="1" ht="18" customHeight="1" x14ac:dyDescent="0.4">
      <c r="A44" s="187"/>
      <c r="B44" s="196"/>
      <c r="C44" s="197"/>
      <c r="D44" s="198"/>
      <c r="E44" s="198"/>
      <c r="F44" s="198"/>
      <c r="G44" s="199"/>
      <c r="H44" s="187"/>
    </row>
    <row r="45" spans="1:8" s="5" customFormat="1" ht="18" customHeight="1" x14ac:dyDescent="0.4">
      <c r="A45" s="187"/>
      <c r="B45" s="192"/>
      <c r="C45" s="193"/>
      <c r="D45" s="194"/>
      <c r="E45" s="194"/>
      <c r="F45" s="194"/>
      <c r="G45" s="195"/>
      <c r="H45" s="187"/>
    </row>
    <row r="46" spans="1:8" s="5" customFormat="1" ht="18" customHeight="1" x14ac:dyDescent="0.4">
      <c r="A46" s="187"/>
      <c r="B46" s="196"/>
      <c r="C46" s="197"/>
      <c r="D46" s="198"/>
      <c r="E46" s="198"/>
      <c r="F46" s="198"/>
      <c r="G46" s="199"/>
      <c r="H46" s="187"/>
    </row>
    <row r="47" spans="1:8" s="5" customFormat="1" ht="18" customHeight="1" x14ac:dyDescent="0.4">
      <c r="A47" s="187"/>
      <c r="B47" s="192"/>
      <c r="C47" s="193"/>
      <c r="D47" s="194"/>
      <c r="E47" s="194"/>
      <c r="F47" s="194"/>
      <c r="G47" s="195"/>
      <c r="H47" s="187"/>
    </row>
    <row r="48" spans="1:8" s="5" customFormat="1" ht="18" customHeight="1" x14ac:dyDescent="0.4">
      <c r="A48" s="187"/>
      <c r="B48" s="196"/>
      <c r="C48" s="197"/>
      <c r="D48" s="198"/>
      <c r="E48" s="198"/>
      <c r="F48" s="198"/>
      <c r="G48" s="199"/>
      <c r="H48" s="187"/>
    </row>
    <row r="49" spans="1:8" s="5" customFormat="1" ht="18" customHeight="1" x14ac:dyDescent="0.4">
      <c r="A49" s="187"/>
      <c r="B49" s="192"/>
      <c r="C49" s="193"/>
      <c r="D49" s="194"/>
      <c r="E49" s="194"/>
      <c r="F49" s="194"/>
      <c r="G49" s="195"/>
      <c r="H49" s="187"/>
    </row>
    <row r="50" spans="1:8" s="5" customFormat="1" ht="18" customHeight="1" x14ac:dyDescent="0.4">
      <c r="A50" s="187"/>
      <c r="B50" s="196"/>
      <c r="C50" s="197"/>
      <c r="D50" s="198"/>
      <c r="E50" s="198"/>
      <c r="F50" s="198"/>
      <c r="G50" s="199"/>
      <c r="H50" s="187"/>
    </row>
    <row r="51" spans="1:8" s="205" customFormat="1" ht="13.5" x14ac:dyDescent="0.35">
      <c r="A51" s="200"/>
      <c r="B51" s="201"/>
      <c r="C51" s="202" t="s">
        <v>140</v>
      </c>
      <c r="D51" s="221">
        <f>SUM(D37:D50)</f>
        <v>0</v>
      </c>
      <c r="E51" s="221">
        <f t="shared" ref="E51:F51" si="1">SUM(E37:E50)</f>
        <v>0</v>
      </c>
      <c r="F51" s="221">
        <f t="shared" si="1"/>
        <v>0</v>
      </c>
      <c r="G51" s="222">
        <f>SUM(G37:G50)</f>
        <v>0</v>
      </c>
      <c r="H51" s="200"/>
    </row>
    <row r="54" spans="1:8" ht="15" x14ac:dyDescent="0.45">
      <c r="A54" s="212" t="s">
        <v>141</v>
      </c>
      <c r="B54" s="210" t="s">
        <v>142</v>
      </c>
      <c r="D54" s="223"/>
    </row>
    <row r="55" spans="1:8" ht="50.25" customHeight="1" x14ac:dyDescent="0.45">
      <c r="A55" s="181"/>
      <c r="B55" s="216" t="s">
        <v>143</v>
      </c>
      <c r="C55" s="265" t="s">
        <v>144</v>
      </c>
      <c r="D55" s="266"/>
      <c r="E55" s="266"/>
      <c r="F55" s="266"/>
      <c r="G55" s="266"/>
    </row>
    <row r="56" spans="1:8" ht="15" x14ac:dyDescent="0.45">
      <c r="G56" s="224" t="s">
        <v>145</v>
      </c>
    </row>
    <row r="57" spans="1:8" ht="15.75" x14ac:dyDescent="0.5">
      <c r="B57" s="225">
        <v>1</v>
      </c>
      <c r="C57" s="276" t="s">
        <v>146</v>
      </c>
      <c r="D57" s="276"/>
      <c r="E57" s="276"/>
      <c r="F57" s="277"/>
      <c r="G57" s="226"/>
    </row>
    <row r="58" spans="1:8" ht="15.75" x14ac:dyDescent="0.5">
      <c r="B58" s="225">
        <v>2</v>
      </c>
      <c r="C58" s="276" t="s">
        <v>147</v>
      </c>
      <c r="D58" s="276"/>
      <c r="E58" s="276"/>
      <c r="F58" s="277"/>
      <c r="G58" s="226"/>
    </row>
    <row r="59" spans="1:8" ht="15.75" x14ac:dyDescent="0.5">
      <c r="B59" s="225">
        <v>3</v>
      </c>
      <c r="C59" s="276" t="s">
        <v>148</v>
      </c>
      <c r="D59" s="276"/>
      <c r="E59" s="276"/>
      <c r="F59" s="277"/>
      <c r="G59" s="226"/>
    </row>
    <row r="60" spans="1:8" ht="15.75" x14ac:dyDescent="0.5">
      <c r="B60" s="225">
        <v>4</v>
      </c>
      <c r="C60" s="276" t="s">
        <v>149</v>
      </c>
      <c r="D60" s="276"/>
      <c r="E60" s="276"/>
      <c r="F60" s="277"/>
      <c r="G60" s="226"/>
    </row>
    <row r="61" spans="1:8" s="227" customFormat="1" ht="15" x14ac:dyDescent="0.45">
      <c r="B61" s="228"/>
      <c r="C61" s="278" t="s">
        <v>129</v>
      </c>
      <c r="D61" s="278"/>
      <c r="E61" s="278"/>
      <c r="F61" s="279"/>
      <c r="G61" s="229">
        <f>SUM(G57:G60)</f>
        <v>0</v>
      </c>
    </row>
  </sheetData>
  <mergeCells count="17">
    <mergeCell ref="C57:F57"/>
    <mergeCell ref="C58:F58"/>
    <mergeCell ref="C59:F59"/>
    <mergeCell ref="C60:F60"/>
    <mergeCell ref="C61:F61"/>
    <mergeCell ref="C55:G55"/>
    <mergeCell ref="B3:G3"/>
    <mergeCell ref="D5:G5"/>
    <mergeCell ref="C8:G8"/>
    <mergeCell ref="B10:B11"/>
    <mergeCell ref="C10:C11"/>
    <mergeCell ref="G10:G11"/>
    <mergeCell ref="C29:G29"/>
    <mergeCell ref="C30:G30"/>
    <mergeCell ref="C33:G33"/>
    <mergeCell ref="B35:B36"/>
    <mergeCell ref="C35:C36"/>
  </mergeCells>
  <pageMargins left="0.7" right="0.7" top="0.75" bottom="0.75" header="0.3" footer="0.3"/>
  <pageSetup paperSize="9" orientation="portrait" verticalDpi="0" r:id="rId1"/>
  <headerFooter>
    <oddHeader>&amp;R&amp;"Times New Roman,Regular"&amp;12&amp;K00FF00Public</oddHeader>
    <evenHeader>&amp;R&amp;"Times New Roman,Regular"&amp;12&amp;K00FF00Public</evenHeader>
    <firstHeader>&amp;R&amp;"Times New Roman,Regular"&amp;12&amp;K00FF00Public</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5EC5C-5661-4ADB-8D8F-E49AE2E2B679}">
  <sheetPr>
    <tabColor theme="8" tint="0.59999389629810485"/>
    <pageSetUpPr autoPageBreaks="0" fitToPage="1"/>
  </sheetPr>
  <dimension ref="A1:L45"/>
  <sheetViews>
    <sheetView tabSelected="1" topLeftCell="A9" zoomScaleNormal="100" workbookViewId="0">
      <selection activeCell="G5" sqref="G5"/>
    </sheetView>
  </sheetViews>
  <sheetFormatPr defaultColWidth="9.1328125" defaultRowHeight="15.4" x14ac:dyDescent="0.45"/>
  <cols>
    <col min="1" max="1" width="2.86328125" style="2" customWidth="1"/>
    <col min="2" max="2" width="3.73046875" style="2" customWidth="1"/>
    <col min="3" max="3" width="22.59765625" style="2" customWidth="1"/>
    <col min="4" max="4" width="25.73046875" style="2" customWidth="1"/>
    <col min="5" max="5" width="12" style="2" bestFit="1" customWidth="1"/>
    <col min="6" max="6" width="11.73046875" style="2" bestFit="1" customWidth="1"/>
    <col min="7" max="7" width="16.59765625" style="2" customWidth="1"/>
    <col min="8" max="8" width="16.1328125" style="2" customWidth="1"/>
    <col min="9" max="9" width="19.1328125" style="2" customWidth="1"/>
    <col min="10" max="10" width="17.265625" style="2" customWidth="1"/>
    <col min="11" max="11" width="15.73046875" style="2" customWidth="1"/>
    <col min="12" max="12" width="9.1328125" style="2" customWidth="1"/>
    <col min="13" max="16381" width="9.1328125" style="2"/>
    <col min="16382" max="16384" width="4.73046875" style="2" customWidth="1"/>
  </cols>
  <sheetData>
    <row r="1" spans="1:11" ht="24.75" customHeight="1" x14ac:dyDescent="0.45">
      <c r="A1" s="1"/>
      <c r="B1" s="171" t="s">
        <v>151</v>
      </c>
      <c r="D1" s="170"/>
      <c r="E1" s="170"/>
      <c r="F1" s="170"/>
      <c r="G1" s="170"/>
      <c r="H1" s="170"/>
      <c r="I1" s="170"/>
      <c r="J1" s="170"/>
      <c r="K1" s="170"/>
    </row>
    <row r="2" spans="1:11" ht="17.25" x14ac:dyDescent="0.45">
      <c r="A2" s="1"/>
      <c r="B2" s="291" t="s">
        <v>119</v>
      </c>
      <c r="C2" s="292"/>
      <c r="D2" s="292"/>
      <c r="E2" s="292"/>
      <c r="F2" s="292"/>
      <c r="G2" s="292"/>
      <c r="H2" s="292"/>
      <c r="I2" s="292"/>
      <c r="J2" s="292"/>
      <c r="K2" s="292"/>
    </row>
    <row r="3" spans="1:11" s="120" customFormat="1" ht="27.75" customHeight="1" x14ac:dyDescent="0.45">
      <c r="A3" s="118"/>
      <c r="B3" s="119"/>
      <c r="C3" s="118" t="s">
        <v>101</v>
      </c>
      <c r="D3" s="293"/>
      <c r="E3" s="293"/>
      <c r="F3" s="293"/>
      <c r="G3" s="293"/>
      <c r="H3" s="293"/>
      <c r="I3" s="118"/>
      <c r="J3" s="118"/>
      <c r="K3" s="118"/>
    </row>
    <row r="4" spans="1:11" s="122" customFormat="1" ht="16.5" customHeight="1" x14ac:dyDescent="0.45">
      <c r="A4" s="121"/>
      <c r="B4" s="288" t="s">
        <v>61</v>
      </c>
      <c r="C4" s="289" t="s">
        <v>55</v>
      </c>
      <c r="D4" s="289" t="s">
        <v>111</v>
      </c>
      <c r="E4" s="289"/>
      <c r="F4" s="289"/>
      <c r="G4" s="289"/>
      <c r="H4" s="289"/>
      <c r="I4" s="289"/>
      <c r="J4" s="289" t="s">
        <v>56</v>
      </c>
      <c r="K4" s="289"/>
    </row>
    <row r="5" spans="1:11" s="122" customFormat="1" ht="42" customHeight="1" x14ac:dyDescent="0.45">
      <c r="A5" s="121"/>
      <c r="B5" s="288"/>
      <c r="C5" s="289"/>
      <c r="D5" s="289"/>
      <c r="E5" s="158" t="s">
        <v>112</v>
      </c>
      <c r="F5" s="158" t="s">
        <v>57</v>
      </c>
      <c r="G5" s="158" t="s">
        <v>65</v>
      </c>
      <c r="H5" s="158" t="s">
        <v>67</v>
      </c>
      <c r="I5" s="158" t="s">
        <v>66</v>
      </c>
      <c r="J5" s="158" t="s">
        <v>96</v>
      </c>
      <c r="K5" s="158" t="s">
        <v>58</v>
      </c>
    </row>
    <row r="6" spans="1:11" s="120" customFormat="1" ht="18" customHeight="1" x14ac:dyDescent="0.45">
      <c r="A6" s="118"/>
      <c r="B6" s="123">
        <v>1</v>
      </c>
      <c r="C6" s="124"/>
      <c r="D6" s="124"/>
      <c r="E6" s="125"/>
      <c r="F6" s="126"/>
      <c r="G6" s="126"/>
      <c r="H6" s="126"/>
      <c r="I6" s="126"/>
      <c r="J6" s="127">
        <f>I6-K6</f>
        <v>0</v>
      </c>
      <c r="K6" s="127"/>
    </row>
    <row r="7" spans="1:11" s="120" customFormat="1" ht="18" customHeight="1" x14ac:dyDescent="0.45">
      <c r="A7" s="118"/>
      <c r="B7" s="128">
        <v>2</v>
      </c>
      <c r="C7" s="129"/>
      <c r="D7" s="129"/>
      <c r="E7" s="130"/>
      <c r="F7" s="131"/>
      <c r="G7" s="131"/>
      <c r="H7" s="131"/>
      <c r="I7" s="131"/>
      <c r="J7" s="132">
        <f>I7-K7</f>
        <v>0</v>
      </c>
      <c r="K7" s="132"/>
    </row>
    <row r="8" spans="1:11" s="120" customFormat="1" ht="18" customHeight="1" x14ac:dyDescent="0.45">
      <c r="A8" s="118"/>
      <c r="B8" s="123">
        <v>3</v>
      </c>
      <c r="C8" s="124"/>
      <c r="D8" s="124"/>
      <c r="E8" s="125"/>
      <c r="F8" s="126"/>
      <c r="G8" s="126"/>
      <c r="H8" s="126"/>
      <c r="I8" s="126"/>
      <c r="J8" s="127">
        <f>I8-K8</f>
        <v>0</v>
      </c>
      <c r="K8" s="127"/>
    </row>
    <row r="9" spans="1:11" s="120" customFormat="1" ht="18" customHeight="1" x14ac:dyDescent="0.45">
      <c r="A9" s="118"/>
      <c r="B9" s="128">
        <v>4</v>
      </c>
      <c r="C9" s="129"/>
      <c r="D9" s="129"/>
      <c r="E9" s="130"/>
      <c r="F9" s="131"/>
      <c r="G9" s="131"/>
      <c r="H9" s="131"/>
      <c r="I9" s="131"/>
      <c r="J9" s="132">
        <f t="shared" ref="J9:J20" si="0">I9-K9</f>
        <v>0</v>
      </c>
      <c r="K9" s="132"/>
    </row>
    <row r="10" spans="1:11" s="120" customFormat="1" ht="18" customHeight="1" x14ac:dyDescent="0.45">
      <c r="A10" s="118"/>
      <c r="B10" s="123">
        <v>5</v>
      </c>
      <c r="C10" s="124"/>
      <c r="D10" s="124"/>
      <c r="E10" s="125"/>
      <c r="F10" s="126"/>
      <c r="G10" s="126"/>
      <c r="H10" s="126"/>
      <c r="I10" s="126"/>
      <c r="J10" s="127">
        <f t="shared" si="0"/>
        <v>0</v>
      </c>
      <c r="K10" s="127"/>
    </row>
    <row r="11" spans="1:11" s="120" customFormat="1" ht="18" customHeight="1" x14ac:dyDescent="0.45">
      <c r="A11" s="118"/>
      <c r="B11" s="128">
        <v>6</v>
      </c>
      <c r="C11" s="129"/>
      <c r="D11" s="129"/>
      <c r="E11" s="130"/>
      <c r="F11" s="131"/>
      <c r="G11" s="131"/>
      <c r="H11" s="131"/>
      <c r="I11" s="131"/>
      <c r="J11" s="132">
        <f t="shared" si="0"/>
        <v>0</v>
      </c>
      <c r="K11" s="132"/>
    </row>
    <row r="12" spans="1:11" s="120" customFormat="1" ht="18" customHeight="1" x14ac:dyDescent="0.45">
      <c r="A12" s="118"/>
      <c r="B12" s="123">
        <v>7</v>
      </c>
      <c r="C12" s="124"/>
      <c r="D12" s="124"/>
      <c r="E12" s="125"/>
      <c r="F12" s="126"/>
      <c r="G12" s="126"/>
      <c r="H12" s="126"/>
      <c r="I12" s="126"/>
      <c r="J12" s="127">
        <f t="shared" si="0"/>
        <v>0</v>
      </c>
      <c r="K12" s="127"/>
    </row>
    <row r="13" spans="1:11" s="120" customFormat="1" ht="18" customHeight="1" x14ac:dyDescent="0.45">
      <c r="A13" s="118"/>
      <c r="B13" s="128">
        <v>8</v>
      </c>
      <c r="C13" s="129"/>
      <c r="D13" s="129"/>
      <c r="E13" s="130"/>
      <c r="F13" s="131"/>
      <c r="G13" s="131"/>
      <c r="H13" s="131"/>
      <c r="I13" s="131"/>
      <c r="J13" s="132">
        <f>I13-K13</f>
        <v>0</v>
      </c>
      <c r="K13" s="132"/>
    </row>
    <row r="14" spans="1:11" s="120" customFormat="1" ht="18" customHeight="1" x14ac:dyDescent="0.45">
      <c r="A14" s="118"/>
      <c r="B14" s="123">
        <v>9</v>
      </c>
      <c r="C14" s="124"/>
      <c r="D14" s="124"/>
      <c r="E14" s="125"/>
      <c r="F14" s="126"/>
      <c r="G14" s="126"/>
      <c r="H14" s="126"/>
      <c r="I14" s="126"/>
      <c r="J14" s="127">
        <f t="shared" si="0"/>
        <v>0</v>
      </c>
      <c r="K14" s="127"/>
    </row>
    <row r="15" spans="1:11" s="120" customFormat="1" ht="18" customHeight="1" x14ac:dyDescent="0.45">
      <c r="A15" s="118"/>
      <c r="B15" s="128">
        <v>10</v>
      </c>
      <c r="C15" s="129"/>
      <c r="D15" s="129"/>
      <c r="E15" s="130"/>
      <c r="F15" s="131"/>
      <c r="G15" s="131"/>
      <c r="H15" s="131"/>
      <c r="I15" s="131"/>
      <c r="J15" s="132">
        <f t="shared" si="0"/>
        <v>0</v>
      </c>
      <c r="K15" s="132"/>
    </row>
    <row r="16" spans="1:11" s="120" customFormat="1" ht="18" customHeight="1" x14ac:dyDescent="0.45">
      <c r="A16" s="118"/>
      <c r="B16" s="123">
        <v>11</v>
      </c>
      <c r="C16" s="124"/>
      <c r="D16" s="124"/>
      <c r="E16" s="125"/>
      <c r="F16" s="126"/>
      <c r="G16" s="126"/>
      <c r="H16" s="126"/>
      <c r="I16" s="126"/>
      <c r="J16" s="127">
        <f t="shared" si="0"/>
        <v>0</v>
      </c>
      <c r="K16" s="127"/>
    </row>
    <row r="17" spans="1:12" s="120" customFormat="1" ht="18" customHeight="1" x14ac:dyDescent="0.45">
      <c r="A17" s="118"/>
      <c r="B17" s="128">
        <v>12</v>
      </c>
      <c r="C17" s="129"/>
      <c r="D17" s="129"/>
      <c r="E17" s="130"/>
      <c r="F17" s="131"/>
      <c r="G17" s="131"/>
      <c r="H17" s="131"/>
      <c r="I17" s="131"/>
      <c r="J17" s="132">
        <f t="shared" si="0"/>
        <v>0</v>
      </c>
      <c r="K17" s="132"/>
    </row>
    <row r="18" spans="1:12" s="120" customFormat="1" ht="18" customHeight="1" x14ac:dyDescent="0.45">
      <c r="A18" s="118"/>
      <c r="B18" s="123">
        <v>13</v>
      </c>
      <c r="C18" s="124"/>
      <c r="D18" s="124"/>
      <c r="E18" s="125"/>
      <c r="F18" s="126"/>
      <c r="G18" s="126"/>
      <c r="H18" s="126"/>
      <c r="I18" s="126"/>
      <c r="J18" s="127">
        <f t="shared" si="0"/>
        <v>0</v>
      </c>
      <c r="K18" s="127"/>
    </row>
    <row r="19" spans="1:12" s="120" customFormat="1" ht="18" customHeight="1" x14ac:dyDescent="0.45">
      <c r="A19" s="118"/>
      <c r="B19" s="128">
        <v>14</v>
      </c>
      <c r="C19" s="129"/>
      <c r="D19" s="129"/>
      <c r="E19" s="130"/>
      <c r="F19" s="131"/>
      <c r="G19" s="131"/>
      <c r="H19" s="131"/>
      <c r="I19" s="131"/>
      <c r="J19" s="132">
        <f t="shared" si="0"/>
        <v>0</v>
      </c>
      <c r="K19" s="132"/>
    </row>
    <row r="20" spans="1:12" s="120" customFormat="1" ht="18" customHeight="1" x14ac:dyDescent="0.45">
      <c r="A20" s="118"/>
      <c r="B20" s="123">
        <v>15</v>
      </c>
      <c r="C20" s="124"/>
      <c r="D20" s="124"/>
      <c r="E20" s="125"/>
      <c r="F20" s="126"/>
      <c r="G20" s="126"/>
      <c r="H20" s="126"/>
      <c r="I20" s="126"/>
      <c r="J20" s="127">
        <f t="shared" si="0"/>
        <v>0</v>
      </c>
      <c r="K20" s="127"/>
    </row>
    <row r="21" spans="1:12" s="120" customFormat="1" ht="24" customHeight="1" x14ac:dyDescent="0.55000000000000004">
      <c r="A21" s="118"/>
      <c r="B21" s="283" t="s">
        <v>59</v>
      </c>
      <c r="C21" s="284"/>
      <c r="D21" s="284"/>
      <c r="E21" s="285"/>
      <c r="F21" s="161"/>
      <c r="G21" s="159">
        <f>SUM(G6:G20)</f>
        <v>0</v>
      </c>
      <c r="H21" s="159">
        <f>SUM(H6:H20)</f>
        <v>0</v>
      </c>
      <c r="I21" s="159">
        <f>SUM(I6:I20)</f>
        <v>0</v>
      </c>
      <c r="J21" s="160">
        <f>SUM(J6:J20)</f>
        <v>0</v>
      </c>
      <c r="K21" s="159">
        <f>SUM(K6:K20)</f>
        <v>0</v>
      </c>
      <c r="L21" s="133">
        <f>IF(K21&gt;=500000,"ATENȚIE!!! Grantul solicitat depășește valoarea maximă",0)</f>
        <v>0</v>
      </c>
    </row>
    <row r="22" spans="1:12" s="120" customFormat="1" ht="16.5" customHeight="1" x14ac:dyDescent="0.45">
      <c r="B22" s="134"/>
      <c r="C22" s="134"/>
      <c r="D22" s="134"/>
      <c r="E22" s="134"/>
      <c r="F22" s="134"/>
      <c r="G22" s="135"/>
      <c r="H22" s="135"/>
      <c r="I22" s="135"/>
      <c r="J22" s="136">
        <f>IF(I21=0,0,J21/$I$21)</f>
        <v>0</v>
      </c>
      <c r="K22" s="136">
        <f>IF(J21=0,0,K21/$I$21)</f>
        <v>0</v>
      </c>
    </row>
    <row r="23" spans="1:12" s="120" customFormat="1" ht="19.5" customHeight="1" x14ac:dyDescent="0.45">
      <c r="B23" s="134"/>
      <c r="C23" s="134"/>
      <c r="D23" s="134"/>
      <c r="E23" s="134"/>
      <c r="F23" s="134"/>
      <c r="G23" s="135"/>
      <c r="H23" s="135"/>
      <c r="I23" s="135"/>
      <c r="J23" s="136"/>
      <c r="K23" s="137" t="str">
        <f>IF(K22&lt;=0.7,"0","ATENȚIE: Grantul depășește 70% din proiectul investițional")</f>
        <v>0</v>
      </c>
    </row>
    <row r="24" spans="1:12" s="120" customFormat="1" ht="24" customHeight="1" x14ac:dyDescent="0.45">
      <c r="B24" s="286" t="s">
        <v>113</v>
      </c>
      <c r="C24" s="287"/>
      <c r="D24" s="287"/>
      <c r="E24" s="287"/>
      <c r="F24" s="287"/>
      <c r="G24" s="287"/>
      <c r="H24" s="287"/>
      <c r="I24" s="287"/>
      <c r="J24" s="287"/>
      <c r="K24" s="287"/>
    </row>
    <row r="25" spans="1:12" s="122" customFormat="1" ht="16.5" customHeight="1" x14ac:dyDescent="0.45">
      <c r="A25" s="121"/>
      <c r="B25" s="288" t="s">
        <v>61</v>
      </c>
      <c r="C25" s="289" t="s">
        <v>114</v>
      </c>
      <c r="D25" s="289" t="s">
        <v>111</v>
      </c>
      <c r="E25" s="289"/>
      <c r="F25" s="289"/>
      <c r="G25" s="289"/>
      <c r="H25" s="289"/>
      <c r="I25" s="289"/>
      <c r="J25" s="290"/>
      <c r="K25" s="290"/>
    </row>
    <row r="26" spans="1:12" s="122" customFormat="1" ht="39.75" customHeight="1" x14ac:dyDescent="0.45">
      <c r="A26" s="121"/>
      <c r="B26" s="288"/>
      <c r="C26" s="289"/>
      <c r="D26" s="289"/>
      <c r="E26" s="158" t="s">
        <v>112</v>
      </c>
      <c r="F26" s="158" t="s">
        <v>57</v>
      </c>
      <c r="G26" s="158" t="s">
        <v>65</v>
      </c>
      <c r="H26" s="158" t="s">
        <v>67</v>
      </c>
      <c r="I26" s="158" t="s">
        <v>66</v>
      </c>
      <c r="J26" s="138"/>
      <c r="K26" s="139"/>
    </row>
    <row r="27" spans="1:12" s="120" customFormat="1" ht="20.25" customHeight="1" x14ac:dyDescent="0.45">
      <c r="A27" s="118"/>
      <c r="B27" s="123"/>
      <c r="C27" s="124"/>
      <c r="D27" s="124"/>
      <c r="E27" s="125"/>
      <c r="F27" s="126"/>
      <c r="G27" s="126"/>
      <c r="H27" s="126"/>
      <c r="I27" s="126"/>
      <c r="J27" s="135"/>
      <c r="K27" s="135"/>
    </row>
    <row r="28" spans="1:12" s="120" customFormat="1" ht="20.25" customHeight="1" x14ac:dyDescent="0.45">
      <c r="A28" s="118"/>
      <c r="B28" s="128"/>
      <c r="C28" s="129"/>
      <c r="D28" s="129"/>
      <c r="E28" s="130"/>
      <c r="F28" s="131"/>
      <c r="G28" s="131"/>
      <c r="H28" s="131"/>
      <c r="I28" s="131"/>
      <c r="J28" s="135"/>
      <c r="K28" s="135"/>
    </row>
    <row r="29" spans="1:12" s="120" customFormat="1" ht="20.25" customHeight="1" x14ac:dyDescent="0.45">
      <c r="A29" s="118"/>
      <c r="B29" s="123"/>
      <c r="C29" s="124"/>
      <c r="D29" s="124"/>
      <c r="E29" s="125"/>
      <c r="F29" s="126"/>
      <c r="G29" s="126"/>
      <c r="H29" s="126"/>
      <c r="I29" s="126"/>
      <c r="J29" s="135"/>
      <c r="K29" s="135"/>
    </row>
    <row r="30" spans="1:12" s="120" customFormat="1" ht="20.25" customHeight="1" x14ac:dyDescent="0.45">
      <c r="A30" s="118"/>
      <c r="B30" s="128"/>
      <c r="C30" s="129"/>
      <c r="D30" s="129"/>
      <c r="E30" s="130"/>
      <c r="F30" s="131"/>
      <c r="G30" s="131"/>
      <c r="H30" s="131"/>
      <c r="I30" s="131"/>
      <c r="J30" s="135"/>
      <c r="K30" s="135"/>
    </row>
    <row r="31" spans="1:12" s="120" customFormat="1" ht="20.25" customHeight="1" x14ac:dyDescent="0.45">
      <c r="A31" s="118"/>
      <c r="B31" s="123"/>
      <c r="C31" s="124"/>
      <c r="D31" s="124"/>
      <c r="E31" s="125"/>
      <c r="F31" s="126"/>
      <c r="G31" s="126"/>
      <c r="H31" s="126"/>
      <c r="I31" s="126"/>
      <c r="J31" s="135"/>
      <c r="K31" s="135"/>
    </row>
    <row r="32" spans="1:12" s="120" customFormat="1" ht="20.25" customHeight="1" x14ac:dyDescent="0.45">
      <c r="A32" s="118"/>
      <c r="B32" s="128"/>
      <c r="C32" s="129"/>
      <c r="D32" s="129"/>
      <c r="E32" s="130"/>
      <c r="F32" s="131"/>
      <c r="G32" s="131"/>
      <c r="H32" s="131"/>
      <c r="I32" s="131"/>
      <c r="J32" s="135"/>
      <c r="K32" s="135"/>
    </row>
    <row r="33" spans="1:11" s="120" customFormat="1" ht="20.25" customHeight="1" x14ac:dyDescent="0.45">
      <c r="A33" s="118"/>
      <c r="B33" s="123"/>
      <c r="C33" s="124"/>
      <c r="D33" s="124"/>
      <c r="E33" s="125"/>
      <c r="F33" s="126"/>
      <c r="G33" s="126"/>
      <c r="H33" s="126"/>
      <c r="I33" s="126"/>
      <c r="J33" s="135"/>
      <c r="K33" s="135"/>
    </row>
    <row r="34" spans="1:11" s="120" customFormat="1" ht="20.25" customHeight="1" x14ac:dyDescent="0.45">
      <c r="A34" s="118"/>
      <c r="B34" s="128"/>
      <c r="C34" s="129"/>
      <c r="D34" s="129"/>
      <c r="E34" s="130"/>
      <c r="F34" s="131"/>
      <c r="G34" s="131"/>
      <c r="H34" s="131"/>
      <c r="I34" s="131"/>
      <c r="J34" s="135"/>
      <c r="K34" s="135"/>
    </row>
    <row r="35" spans="1:11" s="120" customFormat="1" ht="20.25" customHeight="1" x14ac:dyDescent="0.45">
      <c r="A35" s="118"/>
      <c r="B35" s="123"/>
      <c r="C35" s="124"/>
      <c r="D35" s="124"/>
      <c r="E35" s="125"/>
      <c r="F35" s="126"/>
      <c r="G35" s="126"/>
      <c r="H35" s="126"/>
      <c r="I35" s="126"/>
      <c r="J35" s="135"/>
      <c r="K35" s="135"/>
    </row>
    <row r="36" spans="1:11" s="120" customFormat="1" ht="24" customHeight="1" x14ac:dyDescent="0.45">
      <c r="A36" s="118"/>
      <c r="B36" s="280" t="s">
        <v>59</v>
      </c>
      <c r="C36" s="280"/>
      <c r="D36" s="280"/>
      <c r="E36" s="280"/>
      <c r="F36" s="280"/>
      <c r="G36" s="159">
        <f>SUM(G27:G35)</f>
        <v>0</v>
      </c>
      <c r="H36" s="159">
        <f t="shared" ref="H36:I36" si="1">SUM(H27:H35)</f>
        <v>0</v>
      </c>
      <c r="I36" s="159">
        <f t="shared" si="1"/>
        <v>0</v>
      </c>
      <c r="J36" s="135"/>
      <c r="K36" s="135"/>
    </row>
    <row r="37" spans="1:11" s="120" customFormat="1" ht="24" customHeight="1" x14ac:dyDescent="0.45">
      <c r="B37" s="134"/>
      <c r="C37" s="134"/>
      <c r="D37" s="134"/>
      <c r="E37" s="134"/>
      <c r="F37" s="134"/>
      <c r="G37" s="135"/>
      <c r="H37" s="135"/>
      <c r="I37" s="135"/>
      <c r="J37" s="135"/>
      <c r="K37" s="135"/>
    </row>
    <row r="38" spans="1:11" s="120" customFormat="1" ht="24" customHeight="1" x14ac:dyDescent="0.45">
      <c r="A38" s="118"/>
      <c r="B38" s="281" t="s">
        <v>115</v>
      </c>
      <c r="C38" s="281"/>
      <c r="D38" s="281"/>
      <c r="E38" s="281"/>
      <c r="F38" s="281"/>
      <c r="G38" s="159">
        <f>G21+G36</f>
        <v>0</v>
      </c>
      <c r="H38" s="159">
        <f t="shared" ref="H38" si="2">H21+H36</f>
        <v>0</v>
      </c>
      <c r="I38" s="159">
        <f>I21+I36</f>
        <v>0</v>
      </c>
      <c r="J38" s="135"/>
      <c r="K38" s="135"/>
    </row>
    <row r="39" spans="1:11" s="120" customFormat="1" ht="8.25" customHeight="1" x14ac:dyDescent="0.45">
      <c r="B39" s="134"/>
      <c r="C39" s="134"/>
      <c r="D39" s="134"/>
      <c r="E39" s="134"/>
      <c r="F39" s="134"/>
      <c r="G39" s="135"/>
      <c r="H39" s="135"/>
      <c r="I39" s="135"/>
      <c r="J39" s="135"/>
      <c r="K39" s="135"/>
    </row>
    <row r="40" spans="1:11" s="120" customFormat="1" x14ac:dyDescent="0.45">
      <c r="A40" s="118"/>
      <c r="B40" s="140" t="s">
        <v>116</v>
      </c>
      <c r="C40" s="141"/>
      <c r="D40" s="118"/>
      <c r="E40" s="118"/>
      <c r="F40" s="118"/>
      <c r="G40" s="118"/>
      <c r="H40" s="118"/>
      <c r="I40" s="118"/>
      <c r="J40" s="118"/>
      <c r="K40" s="118"/>
    </row>
    <row r="41" spans="1:11" s="120" customFormat="1" ht="4.5" customHeight="1" x14ac:dyDescent="0.45">
      <c r="A41" s="118"/>
      <c r="B41" s="142"/>
      <c r="C41" s="141"/>
      <c r="D41" s="118"/>
      <c r="E41" s="118"/>
      <c r="F41" s="118"/>
      <c r="G41" s="118"/>
      <c r="H41" s="118"/>
      <c r="I41" s="118"/>
      <c r="J41" s="118"/>
      <c r="K41" s="118"/>
    </row>
    <row r="42" spans="1:11" s="120" customFormat="1" ht="17.649999999999999" thickBot="1" x14ac:dyDescent="0.5">
      <c r="A42" s="118"/>
      <c r="B42" s="143" t="s">
        <v>60</v>
      </c>
      <c r="C42" s="144"/>
      <c r="D42" s="144"/>
      <c r="E42" s="144"/>
      <c r="F42" s="144"/>
      <c r="G42" s="144"/>
      <c r="H42" s="144"/>
      <c r="I42" s="144"/>
      <c r="J42" s="118"/>
      <c r="K42" s="118"/>
    </row>
    <row r="43" spans="1:11" s="120" customFormat="1" x14ac:dyDescent="0.45">
      <c r="B43" s="145" t="s">
        <v>152</v>
      </c>
      <c r="C43" s="145"/>
      <c r="D43" s="145"/>
      <c r="E43" s="146"/>
      <c r="F43" s="146"/>
      <c r="G43" s="118"/>
      <c r="H43" s="118"/>
      <c r="I43" s="118"/>
      <c r="J43" s="118"/>
      <c r="K43" s="118"/>
    </row>
    <row r="44" spans="1:11" s="120" customFormat="1" ht="33.75" customHeight="1" x14ac:dyDescent="0.45">
      <c r="B44" s="282" t="s">
        <v>153</v>
      </c>
      <c r="C44" s="282"/>
      <c r="D44" s="282"/>
      <c r="E44" s="282"/>
      <c r="F44" s="282"/>
      <c r="G44" s="282"/>
      <c r="H44" s="282"/>
      <c r="I44" s="118"/>
      <c r="J44" s="118"/>
      <c r="K44" s="118"/>
    </row>
    <row r="45" spans="1:11" s="120" customFormat="1" x14ac:dyDescent="0.45">
      <c r="B45" s="145" t="s">
        <v>154</v>
      </c>
      <c r="C45" s="145"/>
      <c r="D45" s="145"/>
      <c r="E45" s="145"/>
      <c r="F45" s="145"/>
    </row>
  </sheetData>
  <mergeCells count="17">
    <mergeCell ref="B2:K2"/>
    <mergeCell ref="B4:B5"/>
    <mergeCell ref="C4:C5"/>
    <mergeCell ref="D4:D5"/>
    <mergeCell ref="E4:I4"/>
    <mergeCell ref="J4:K4"/>
    <mergeCell ref="D3:H3"/>
    <mergeCell ref="B36:F36"/>
    <mergeCell ref="B38:F38"/>
    <mergeCell ref="B44:H44"/>
    <mergeCell ref="B21:E21"/>
    <mergeCell ref="B24:K24"/>
    <mergeCell ref="B25:B26"/>
    <mergeCell ref="C25:C26"/>
    <mergeCell ref="D25:D26"/>
    <mergeCell ref="E25:I25"/>
    <mergeCell ref="J25:K25"/>
  </mergeCells>
  <pageMargins left="0.4" right="0.2" top="0.47" bottom="0.39" header="0.3" footer="0.21"/>
  <pageSetup paperSize="9" orientation="landscape" r:id="rId1"/>
  <headerFooter>
    <oddHeader>&amp;R&amp;"Times New Roman,Regular"&amp;12&amp;K00FF00Public</oddHeader>
    <evenHeader>&amp;R&amp;"Times New Roman,Regular"&amp;12&amp;K00FF00Public</evenHeader>
    <firstHeader>&amp;R&amp;"Times New Roman,Regular"&amp;12&amp;K00FF00Public</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DB348-01E9-4200-8BC3-D6A90DD4FDE9}">
  <sheetPr>
    <tabColor theme="9" tint="0.39997558519241921"/>
    <pageSetUpPr autoPageBreaks="0" fitToPage="1"/>
  </sheetPr>
  <dimension ref="A1:AG26"/>
  <sheetViews>
    <sheetView zoomScale="70" zoomScaleNormal="70" workbookViewId="0">
      <selection activeCell="F15" sqref="F15"/>
    </sheetView>
  </sheetViews>
  <sheetFormatPr defaultColWidth="9.1328125" defaultRowHeight="13.9" outlineLevelCol="1" x14ac:dyDescent="0.4"/>
  <cols>
    <col min="1" max="1" width="3.59765625" style="5" customWidth="1"/>
    <col min="2" max="2" width="39.1328125" style="5" customWidth="1"/>
    <col min="3" max="3" width="17.59765625" style="5" customWidth="1"/>
    <col min="4" max="14" width="19.86328125" style="5" customWidth="1"/>
    <col min="15" max="15" width="3.86328125" style="5" customWidth="1"/>
    <col min="16" max="32" width="9.1328125" style="5" hidden="1" customWidth="1" outlineLevel="1"/>
    <col min="33" max="33" width="9.1328125" style="5" collapsed="1"/>
    <col min="34" max="16384" width="9.1328125" style="5"/>
  </cols>
  <sheetData>
    <row r="1" spans="1:32" ht="19.899999999999999" x14ac:dyDescent="0.4">
      <c r="A1" s="3"/>
      <c r="B1" s="298" t="s">
        <v>151</v>
      </c>
      <c r="C1" s="298"/>
      <c r="D1" s="298"/>
      <c r="E1" s="298"/>
      <c r="F1" s="298"/>
      <c r="G1" s="298"/>
      <c r="H1" s="298"/>
      <c r="I1" s="298"/>
      <c r="J1" s="298"/>
      <c r="K1" s="298"/>
      <c r="L1" s="298"/>
      <c r="M1" s="298"/>
      <c r="N1" s="298"/>
      <c r="O1" s="4"/>
    </row>
    <row r="2" spans="1:32" s="83" customFormat="1" ht="27" customHeight="1" x14ac:dyDescent="0.4">
      <c r="A2" s="82"/>
      <c r="B2" s="84" t="s">
        <v>102</v>
      </c>
      <c r="D2" s="85"/>
      <c r="E2" s="85"/>
      <c r="F2" s="85"/>
      <c r="G2" s="85"/>
      <c r="H2" s="85"/>
      <c r="I2" s="85"/>
      <c r="J2" s="85"/>
      <c r="K2" s="85"/>
      <c r="L2" s="85"/>
      <c r="M2" s="85"/>
      <c r="N2" s="86"/>
      <c r="O2" s="87"/>
    </row>
    <row r="3" spans="1:32" s="83" customFormat="1" ht="27" customHeight="1" x14ac:dyDescent="0.4">
      <c r="A3" s="88"/>
      <c r="B3" s="89" t="s">
        <v>101</v>
      </c>
      <c r="C3" s="299"/>
      <c r="D3" s="299"/>
      <c r="E3" s="299"/>
      <c r="F3" s="299"/>
      <c r="G3" s="299"/>
      <c r="H3" s="299"/>
      <c r="I3" s="299"/>
      <c r="J3" s="299"/>
      <c r="K3" s="299"/>
      <c r="L3" s="299"/>
      <c r="M3" s="299"/>
      <c r="N3" s="299"/>
      <c r="O3" s="88"/>
    </row>
    <row r="4" spans="1:32" s="83" customFormat="1" x14ac:dyDescent="0.4">
      <c r="A4" s="88"/>
      <c r="B4" s="300" t="s">
        <v>49</v>
      </c>
      <c r="C4" s="300"/>
      <c r="D4" s="300"/>
      <c r="E4" s="300"/>
      <c r="F4" s="300"/>
      <c r="G4" s="300"/>
      <c r="H4" s="300"/>
      <c r="I4" s="300"/>
      <c r="J4" s="300"/>
      <c r="K4" s="300"/>
      <c r="L4" s="300"/>
      <c r="M4" s="300"/>
      <c r="N4" s="300"/>
      <c r="O4" s="88"/>
      <c r="P4" s="301" t="s">
        <v>103</v>
      </c>
      <c r="Q4" s="301"/>
      <c r="R4" s="301"/>
      <c r="S4" s="301"/>
      <c r="T4" s="301"/>
      <c r="U4" s="301"/>
      <c r="V4" s="301"/>
      <c r="W4" s="301"/>
      <c r="X4" s="301"/>
      <c r="Y4" s="301"/>
      <c r="AA4" s="302" t="s">
        <v>104</v>
      </c>
      <c r="AB4" s="302"/>
      <c r="AC4" s="302"/>
      <c r="AD4" s="302"/>
      <c r="AE4" s="302"/>
      <c r="AF4" s="302"/>
    </row>
    <row r="5" spans="1:32" s="83" customFormat="1" ht="15" customHeight="1" x14ac:dyDescent="0.4">
      <c r="A5" s="88"/>
      <c r="B5" s="297" t="s">
        <v>50</v>
      </c>
      <c r="C5" s="296" t="s">
        <v>164</v>
      </c>
      <c r="D5" s="296"/>
      <c r="E5" s="296" t="s">
        <v>198</v>
      </c>
      <c r="F5" s="296"/>
      <c r="G5" s="296" t="s">
        <v>105</v>
      </c>
      <c r="H5" s="296"/>
      <c r="I5" s="296" t="s">
        <v>106</v>
      </c>
      <c r="J5" s="296"/>
      <c r="K5" s="296" t="s">
        <v>165</v>
      </c>
      <c r="L5" s="296"/>
      <c r="M5" s="296" t="s">
        <v>199</v>
      </c>
      <c r="N5" s="296"/>
      <c r="O5" s="88"/>
      <c r="P5" s="294" t="s">
        <v>107</v>
      </c>
      <c r="Q5" s="295"/>
      <c r="R5" s="294" t="s">
        <v>108</v>
      </c>
      <c r="S5" s="295"/>
      <c r="T5" s="294" t="s">
        <v>109</v>
      </c>
      <c r="U5" s="295"/>
      <c r="V5" s="294" t="s">
        <v>110</v>
      </c>
      <c r="W5" s="295"/>
      <c r="X5" s="294" t="s">
        <v>166</v>
      </c>
      <c r="Y5" s="295"/>
      <c r="AA5" s="90">
        <v>2023</v>
      </c>
      <c r="AB5" s="90">
        <v>2024</v>
      </c>
      <c r="AC5" s="90">
        <v>2025</v>
      </c>
      <c r="AD5" s="90">
        <v>2026</v>
      </c>
      <c r="AE5" s="90">
        <v>2027</v>
      </c>
      <c r="AF5" s="90">
        <v>2028</v>
      </c>
    </row>
    <row r="6" spans="1:32" s="83" customFormat="1" ht="27.75" customHeight="1" x14ac:dyDescent="0.4">
      <c r="A6" s="88"/>
      <c r="B6" s="297"/>
      <c r="C6" s="112" t="s">
        <v>51</v>
      </c>
      <c r="D6" s="112" t="s">
        <v>52</v>
      </c>
      <c r="E6" s="112" t="s">
        <v>51</v>
      </c>
      <c r="F6" s="112" t="s">
        <v>52</v>
      </c>
      <c r="G6" s="112" t="s">
        <v>51</v>
      </c>
      <c r="H6" s="112" t="s">
        <v>52</v>
      </c>
      <c r="I6" s="112" t="s">
        <v>51</v>
      </c>
      <c r="J6" s="112" t="s">
        <v>52</v>
      </c>
      <c r="K6" s="112" t="s">
        <v>51</v>
      </c>
      <c r="L6" s="112" t="s">
        <v>52</v>
      </c>
      <c r="M6" s="112" t="s">
        <v>51</v>
      </c>
      <c r="N6" s="112" t="s">
        <v>52</v>
      </c>
      <c r="O6" s="88"/>
      <c r="P6" s="117" t="s">
        <v>51</v>
      </c>
      <c r="Q6" s="117" t="s">
        <v>52</v>
      </c>
      <c r="R6" s="117" t="s">
        <v>51</v>
      </c>
      <c r="S6" s="117" t="s">
        <v>52</v>
      </c>
      <c r="T6" s="117" t="s">
        <v>51</v>
      </c>
      <c r="U6" s="117" t="s">
        <v>52</v>
      </c>
      <c r="V6" s="117" t="s">
        <v>51</v>
      </c>
      <c r="W6" s="117" t="s">
        <v>52</v>
      </c>
      <c r="X6" s="117" t="s">
        <v>51</v>
      </c>
      <c r="Y6" s="117" t="s">
        <v>52</v>
      </c>
      <c r="AA6" s="117" t="s">
        <v>52</v>
      </c>
      <c r="AB6" s="117" t="s">
        <v>52</v>
      </c>
      <c r="AC6" s="117" t="s">
        <v>52</v>
      </c>
      <c r="AD6" s="117" t="s">
        <v>52</v>
      </c>
      <c r="AE6" s="117" t="s">
        <v>52</v>
      </c>
      <c r="AF6" s="117" t="s">
        <v>52</v>
      </c>
    </row>
    <row r="7" spans="1:32" s="83" customFormat="1" ht="25.5" customHeight="1" x14ac:dyDescent="0.4">
      <c r="A7" s="88">
        <v>1</v>
      </c>
      <c r="B7" s="91"/>
      <c r="C7" s="92"/>
      <c r="D7" s="93"/>
      <c r="E7" s="92"/>
      <c r="F7" s="93"/>
      <c r="G7" s="92"/>
      <c r="H7" s="93"/>
      <c r="I7" s="92"/>
      <c r="J7" s="93"/>
      <c r="K7" s="92"/>
      <c r="L7" s="93"/>
      <c r="M7" s="92"/>
      <c r="N7" s="93"/>
      <c r="O7" s="88"/>
      <c r="P7" s="94" t="e">
        <f t="shared" ref="P7:V19" si="0">E7/C7*1-1</f>
        <v>#DIV/0!</v>
      </c>
      <c r="Q7" s="94" t="e">
        <f t="shared" si="0"/>
        <v>#DIV/0!</v>
      </c>
      <c r="R7" s="94" t="e">
        <f t="shared" si="0"/>
        <v>#DIV/0!</v>
      </c>
      <c r="S7" s="94" t="e">
        <f t="shared" si="0"/>
        <v>#DIV/0!</v>
      </c>
      <c r="T7" s="94" t="e">
        <f t="shared" si="0"/>
        <v>#DIV/0!</v>
      </c>
      <c r="U7" s="94" t="e">
        <f t="shared" si="0"/>
        <v>#DIV/0!</v>
      </c>
      <c r="V7" s="94" t="e">
        <f>K7/I7*1-1</f>
        <v>#DIV/0!</v>
      </c>
      <c r="W7" s="94" t="e">
        <f t="shared" ref="W7:Y19" si="1">L7/J7*1-1</f>
        <v>#DIV/0!</v>
      </c>
      <c r="X7" s="94" t="e">
        <f t="shared" si="1"/>
        <v>#DIV/0!</v>
      </c>
      <c r="Y7" s="94" t="e">
        <f t="shared" si="1"/>
        <v>#DIV/0!</v>
      </c>
      <c r="AA7" s="94" t="e">
        <f t="shared" ref="AA7:AA19" si="2">D7/D$19</f>
        <v>#DIV/0!</v>
      </c>
      <c r="AB7" s="94" t="e">
        <f t="shared" ref="AB7:AB19" si="3">F7/F$19</f>
        <v>#DIV/0!</v>
      </c>
      <c r="AC7" s="94" t="e">
        <f t="shared" ref="AC7:AC19" si="4">H7/H$19</f>
        <v>#DIV/0!</v>
      </c>
      <c r="AD7" s="94" t="e">
        <f t="shared" ref="AD7:AD19" si="5">J7/J$19</f>
        <v>#DIV/0!</v>
      </c>
      <c r="AE7" s="94" t="e">
        <f t="shared" ref="AE7:AE19" si="6">L7/L$19</f>
        <v>#DIV/0!</v>
      </c>
      <c r="AF7" s="94" t="e">
        <f t="shared" ref="AF7:AF19" si="7">N7/N$19</f>
        <v>#DIV/0!</v>
      </c>
    </row>
    <row r="8" spans="1:32" s="83" customFormat="1" ht="25.5" customHeight="1" x14ac:dyDescent="0.4">
      <c r="A8" s="88">
        <v>2</v>
      </c>
      <c r="B8" s="95"/>
      <c r="C8" s="96"/>
      <c r="D8" s="97"/>
      <c r="E8" s="96"/>
      <c r="F8" s="97"/>
      <c r="G8" s="96"/>
      <c r="H8" s="97"/>
      <c r="I8" s="96"/>
      <c r="J8" s="97"/>
      <c r="K8" s="96"/>
      <c r="L8" s="97"/>
      <c r="M8" s="96"/>
      <c r="N8" s="97"/>
      <c r="O8" s="88"/>
      <c r="P8" s="94" t="e">
        <f t="shared" si="0"/>
        <v>#DIV/0!</v>
      </c>
      <c r="Q8" s="94" t="e">
        <f t="shared" si="0"/>
        <v>#DIV/0!</v>
      </c>
      <c r="R8" s="94" t="e">
        <f t="shared" si="0"/>
        <v>#DIV/0!</v>
      </c>
      <c r="S8" s="94" t="e">
        <f t="shared" si="0"/>
        <v>#DIV/0!</v>
      </c>
      <c r="T8" s="94" t="e">
        <f t="shared" si="0"/>
        <v>#DIV/0!</v>
      </c>
      <c r="U8" s="94" t="e">
        <f t="shared" si="0"/>
        <v>#DIV/0!</v>
      </c>
      <c r="V8" s="94" t="e">
        <f t="shared" si="0"/>
        <v>#DIV/0!</v>
      </c>
      <c r="W8" s="94" t="e">
        <f t="shared" si="1"/>
        <v>#DIV/0!</v>
      </c>
      <c r="X8" s="94" t="e">
        <f t="shared" si="1"/>
        <v>#DIV/0!</v>
      </c>
      <c r="Y8" s="94" t="e">
        <f t="shared" si="1"/>
        <v>#DIV/0!</v>
      </c>
      <c r="AA8" s="94" t="e">
        <f t="shared" si="2"/>
        <v>#DIV/0!</v>
      </c>
      <c r="AB8" s="94" t="e">
        <f t="shared" si="3"/>
        <v>#DIV/0!</v>
      </c>
      <c r="AC8" s="94" t="e">
        <f t="shared" si="4"/>
        <v>#DIV/0!</v>
      </c>
      <c r="AD8" s="94" t="e">
        <f t="shared" si="5"/>
        <v>#DIV/0!</v>
      </c>
      <c r="AE8" s="94" t="e">
        <f t="shared" si="6"/>
        <v>#DIV/0!</v>
      </c>
      <c r="AF8" s="94" t="e">
        <f t="shared" si="7"/>
        <v>#DIV/0!</v>
      </c>
    </row>
    <row r="9" spans="1:32" s="83" customFormat="1" ht="25.5" customHeight="1" x14ac:dyDescent="0.4">
      <c r="A9" s="88">
        <v>3</v>
      </c>
      <c r="B9" s="91"/>
      <c r="C9" s="92"/>
      <c r="D9" s="93"/>
      <c r="E9" s="92"/>
      <c r="F9" s="93"/>
      <c r="G9" s="92"/>
      <c r="H9" s="93"/>
      <c r="I9" s="92"/>
      <c r="J9" s="93"/>
      <c r="K9" s="92"/>
      <c r="L9" s="93"/>
      <c r="M9" s="92"/>
      <c r="N9" s="93"/>
      <c r="O9" s="88"/>
      <c r="P9" s="94" t="e">
        <f t="shared" si="0"/>
        <v>#DIV/0!</v>
      </c>
      <c r="Q9" s="94" t="e">
        <f t="shared" si="0"/>
        <v>#DIV/0!</v>
      </c>
      <c r="R9" s="94" t="e">
        <f t="shared" si="0"/>
        <v>#DIV/0!</v>
      </c>
      <c r="S9" s="94" t="e">
        <f t="shared" si="0"/>
        <v>#DIV/0!</v>
      </c>
      <c r="T9" s="94" t="e">
        <f t="shared" si="0"/>
        <v>#DIV/0!</v>
      </c>
      <c r="U9" s="94" t="e">
        <f t="shared" si="0"/>
        <v>#DIV/0!</v>
      </c>
      <c r="V9" s="94" t="e">
        <f t="shared" si="0"/>
        <v>#DIV/0!</v>
      </c>
      <c r="W9" s="94" t="e">
        <f t="shared" si="1"/>
        <v>#DIV/0!</v>
      </c>
      <c r="X9" s="94" t="e">
        <f t="shared" si="1"/>
        <v>#DIV/0!</v>
      </c>
      <c r="Y9" s="94" t="e">
        <f t="shared" si="1"/>
        <v>#DIV/0!</v>
      </c>
      <c r="AA9" s="94" t="e">
        <f t="shared" si="2"/>
        <v>#DIV/0!</v>
      </c>
      <c r="AB9" s="94" t="e">
        <f t="shared" si="3"/>
        <v>#DIV/0!</v>
      </c>
      <c r="AC9" s="94" t="e">
        <f t="shared" si="4"/>
        <v>#DIV/0!</v>
      </c>
      <c r="AD9" s="94" t="e">
        <f t="shared" si="5"/>
        <v>#DIV/0!</v>
      </c>
      <c r="AE9" s="94" t="e">
        <f t="shared" si="6"/>
        <v>#DIV/0!</v>
      </c>
      <c r="AF9" s="94" t="e">
        <f t="shared" si="7"/>
        <v>#DIV/0!</v>
      </c>
    </row>
    <row r="10" spans="1:32" s="83" customFormat="1" ht="25.5" customHeight="1" x14ac:dyDescent="0.4">
      <c r="A10" s="88">
        <v>4</v>
      </c>
      <c r="B10" s="95"/>
      <c r="C10" s="96"/>
      <c r="D10" s="97"/>
      <c r="E10" s="96"/>
      <c r="F10" s="97"/>
      <c r="G10" s="96"/>
      <c r="H10" s="97"/>
      <c r="I10" s="96"/>
      <c r="J10" s="97"/>
      <c r="K10" s="96"/>
      <c r="L10" s="97"/>
      <c r="M10" s="96"/>
      <c r="N10" s="97"/>
      <c r="O10" s="88"/>
      <c r="P10" s="94" t="e">
        <f t="shared" si="0"/>
        <v>#DIV/0!</v>
      </c>
      <c r="Q10" s="94" t="e">
        <f t="shared" si="0"/>
        <v>#DIV/0!</v>
      </c>
      <c r="R10" s="94" t="e">
        <f t="shared" si="0"/>
        <v>#DIV/0!</v>
      </c>
      <c r="S10" s="94" t="e">
        <f t="shared" si="0"/>
        <v>#DIV/0!</v>
      </c>
      <c r="T10" s="94" t="e">
        <f t="shared" si="0"/>
        <v>#DIV/0!</v>
      </c>
      <c r="U10" s="94" t="e">
        <f t="shared" si="0"/>
        <v>#DIV/0!</v>
      </c>
      <c r="V10" s="94" t="e">
        <f t="shared" si="0"/>
        <v>#DIV/0!</v>
      </c>
      <c r="W10" s="94" t="e">
        <f t="shared" si="1"/>
        <v>#DIV/0!</v>
      </c>
      <c r="X10" s="94" t="e">
        <f t="shared" si="1"/>
        <v>#DIV/0!</v>
      </c>
      <c r="Y10" s="94" t="e">
        <f t="shared" si="1"/>
        <v>#DIV/0!</v>
      </c>
      <c r="AA10" s="94" t="e">
        <f t="shared" si="2"/>
        <v>#DIV/0!</v>
      </c>
      <c r="AB10" s="94" t="e">
        <f t="shared" si="3"/>
        <v>#DIV/0!</v>
      </c>
      <c r="AC10" s="94" t="e">
        <f t="shared" si="4"/>
        <v>#DIV/0!</v>
      </c>
      <c r="AD10" s="94" t="e">
        <f t="shared" si="5"/>
        <v>#DIV/0!</v>
      </c>
      <c r="AE10" s="94" t="e">
        <f t="shared" si="6"/>
        <v>#DIV/0!</v>
      </c>
      <c r="AF10" s="94" t="e">
        <f t="shared" si="7"/>
        <v>#DIV/0!</v>
      </c>
    </row>
    <row r="11" spans="1:32" s="83" customFormat="1" ht="25.5" customHeight="1" x14ac:dyDescent="0.4">
      <c r="A11" s="88">
        <v>5</v>
      </c>
      <c r="B11" s="91"/>
      <c r="C11" s="92"/>
      <c r="D11" s="93"/>
      <c r="E11" s="92"/>
      <c r="F11" s="93"/>
      <c r="G11" s="92"/>
      <c r="H11" s="93"/>
      <c r="I11" s="92"/>
      <c r="J11" s="93"/>
      <c r="K11" s="92"/>
      <c r="L11" s="93"/>
      <c r="M11" s="92"/>
      <c r="N11" s="93"/>
      <c r="O11" s="88"/>
      <c r="P11" s="94" t="e">
        <f t="shared" si="0"/>
        <v>#DIV/0!</v>
      </c>
      <c r="Q11" s="94" t="e">
        <f t="shared" si="0"/>
        <v>#DIV/0!</v>
      </c>
      <c r="R11" s="94" t="e">
        <f t="shared" si="0"/>
        <v>#DIV/0!</v>
      </c>
      <c r="S11" s="94" t="e">
        <f t="shared" si="0"/>
        <v>#DIV/0!</v>
      </c>
      <c r="T11" s="94" t="e">
        <f t="shared" si="0"/>
        <v>#DIV/0!</v>
      </c>
      <c r="U11" s="94" t="e">
        <f t="shared" si="0"/>
        <v>#DIV/0!</v>
      </c>
      <c r="V11" s="94" t="e">
        <f t="shared" si="0"/>
        <v>#DIV/0!</v>
      </c>
      <c r="W11" s="94" t="e">
        <f t="shared" si="1"/>
        <v>#DIV/0!</v>
      </c>
      <c r="X11" s="94" t="e">
        <f t="shared" si="1"/>
        <v>#DIV/0!</v>
      </c>
      <c r="Y11" s="94" t="e">
        <f t="shared" si="1"/>
        <v>#DIV/0!</v>
      </c>
      <c r="AA11" s="94" t="e">
        <f t="shared" si="2"/>
        <v>#DIV/0!</v>
      </c>
      <c r="AB11" s="94" t="e">
        <f t="shared" si="3"/>
        <v>#DIV/0!</v>
      </c>
      <c r="AC11" s="94" t="e">
        <f t="shared" si="4"/>
        <v>#DIV/0!</v>
      </c>
      <c r="AD11" s="94" t="e">
        <f t="shared" si="5"/>
        <v>#DIV/0!</v>
      </c>
      <c r="AE11" s="94" t="e">
        <f t="shared" si="6"/>
        <v>#DIV/0!</v>
      </c>
      <c r="AF11" s="94" t="e">
        <f t="shared" si="7"/>
        <v>#DIV/0!</v>
      </c>
    </row>
    <row r="12" spans="1:32" s="83" customFormat="1" ht="25.5" customHeight="1" x14ac:dyDescent="0.4">
      <c r="A12" s="88">
        <v>6</v>
      </c>
      <c r="B12" s="95"/>
      <c r="C12" s="96"/>
      <c r="D12" s="97"/>
      <c r="E12" s="96"/>
      <c r="F12" s="97"/>
      <c r="G12" s="96"/>
      <c r="H12" s="97"/>
      <c r="I12" s="96"/>
      <c r="J12" s="97"/>
      <c r="K12" s="96"/>
      <c r="L12" s="97"/>
      <c r="M12" s="96"/>
      <c r="N12" s="97"/>
      <c r="O12" s="88"/>
      <c r="P12" s="94" t="e">
        <f t="shared" si="0"/>
        <v>#DIV/0!</v>
      </c>
      <c r="Q12" s="94" t="e">
        <f t="shared" si="0"/>
        <v>#DIV/0!</v>
      </c>
      <c r="R12" s="94" t="e">
        <f t="shared" si="0"/>
        <v>#DIV/0!</v>
      </c>
      <c r="S12" s="94" t="e">
        <f>H12/F12*1-1</f>
        <v>#DIV/0!</v>
      </c>
      <c r="T12" s="94" t="e">
        <f t="shared" si="0"/>
        <v>#DIV/0!</v>
      </c>
      <c r="U12" s="94" t="e">
        <f t="shared" si="0"/>
        <v>#DIV/0!</v>
      </c>
      <c r="V12" s="94" t="e">
        <f t="shared" si="0"/>
        <v>#DIV/0!</v>
      </c>
      <c r="W12" s="94" t="e">
        <f t="shared" si="1"/>
        <v>#DIV/0!</v>
      </c>
      <c r="X12" s="94" t="e">
        <f t="shared" si="1"/>
        <v>#DIV/0!</v>
      </c>
      <c r="Y12" s="94" t="e">
        <f t="shared" si="1"/>
        <v>#DIV/0!</v>
      </c>
      <c r="AA12" s="94" t="e">
        <f t="shared" si="2"/>
        <v>#DIV/0!</v>
      </c>
      <c r="AB12" s="94" t="e">
        <f t="shared" si="3"/>
        <v>#DIV/0!</v>
      </c>
      <c r="AC12" s="94" t="e">
        <f t="shared" si="4"/>
        <v>#DIV/0!</v>
      </c>
      <c r="AD12" s="94" t="e">
        <f t="shared" si="5"/>
        <v>#DIV/0!</v>
      </c>
      <c r="AE12" s="94" t="e">
        <f t="shared" si="6"/>
        <v>#DIV/0!</v>
      </c>
      <c r="AF12" s="94" t="e">
        <f t="shared" si="7"/>
        <v>#DIV/0!</v>
      </c>
    </row>
    <row r="13" spans="1:32" s="83" customFormat="1" ht="25.5" customHeight="1" x14ac:dyDescent="0.4">
      <c r="A13" s="88">
        <v>7</v>
      </c>
      <c r="B13" s="91"/>
      <c r="C13" s="92"/>
      <c r="D13" s="93"/>
      <c r="E13" s="92"/>
      <c r="F13" s="93"/>
      <c r="G13" s="92"/>
      <c r="H13" s="93"/>
      <c r="I13" s="92"/>
      <c r="J13" s="93"/>
      <c r="K13" s="92"/>
      <c r="L13" s="93"/>
      <c r="M13" s="92"/>
      <c r="N13" s="93"/>
      <c r="O13" s="88"/>
      <c r="P13" s="94" t="e">
        <f t="shared" si="0"/>
        <v>#DIV/0!</v>
      </c>
      <c r="Q13" s="94" t="e">
        <f t="shared" si="0"/>
        <v>#DIV/0!</v>
      </c>
      <c r="R13" s="94" t="e">
        <f t="shared" si="0"/>
        <v>#DIV/0!</v>
      </c>
      <c r="S13" s="94" t="e">
        <f t="shared" si="0"/>
        <v>#DIV/0!</v>
      </c>
      <c r="T13" s="94" t="e">
        <f t="shared" si="0"/>
        <v>#DIV/0!</v>
      </c>
      <c r="U13" s="94" t="e">
        <f t="shared" si="0"/>
        <v>#DIV/0!</v>
      </c>
      <c r="V13" s="94" t="e">
        <f t="shared" si="0"/>
        <v>#DIV/0!</v>
      </c>
      <c r="W13" s="94" t="e">
        <f t="shared" si="1"/>
        <v>#DIV/0!</v>
      </c>
      <c r="X13" s="94" t="e">
        <f t="shared" si="1"/>
        <v>#DIV/0!</v>
      </c>
      <c r="Y13" s="94" t="e">
        <f t="shared" si="1"/>
        <v>#DIV/0!</v>
      </c>
      <c r="AA13" s="94" t="e">
        <f t="shared" si="2"/>
        <v>#DIV/0!</v>
      </c>
      <c r="AB13" s="94" t="e">
        <f t="shared" si="3"/>
        <v>#DIV/0!</v>
      </c>
      <c r="AC13" s="94" t="e">
        <f t="shared" si="4"/>
        <v>#DIV/0!</v>
      </c>
      <c r="AD13" s="94" t="e">
        <f t="shared" si="5"/>
        <v>#DIV/0!</v>
      </c>
      <c r="AE13" s="94" t="e">
        <f t="shared" si="6"/>
        <v>#DIV/0!</v>
      </c>
      <c r="AF13" s="94" t="e">
        <f t="shared" si="7"/>
        <v>#DIV/0!</v>
      </c>
    </row>
    <row r="14" spans="1:32" s="83" customFormat="1" ht="25.5" customHeight="1" x14ac:dyDescent="0.4">
      <c r="A14" s="88">
        <v>8</v>
      </c>
      <c r="B14" s="95"/>
      <c r="C14" s="96"/>
      <c r="D14" s="97"/>
      <c r="E14" s="96"/>
      <c r="F14" s="97"/>
      <c r="G14" s="96"/>
      <c r="H14" s="97"/>
      <c r="I14" s="96"/>
      <c r="J14" s="97"/>
      <c r="K14" s="96"/>
      <c r="L14" s="97"/>
      <c r="M14" s="96"/>
      <c r="N14" s="97"/>
      <c r="O14" s="88"/>
      <c r="P14" s="94" t="e">
        <f t="shared" si="0"/>
        <v>#DIV/0!</v>
      </c>
      <c r="Q14" s="94" t="e">
        <f t="shared" si="0"/>
        <v>#DIV/0!</v>
      </c>
      <c r="R14" s="94" t="e">
        <f t="shared" si="0"/>
        <v>#DIV/0!</v>
      </c>
      <c r="S14" s="94" t="e">
        <f>H14/F14*1-1</f>
        <v>#DIV/0!</v>
      </c>
      <c r="T14" s="94" t="e">
        <f t="shared" si="0"/>
        <v>#DIV/0!</v>
      </c>
      <c r="U14" s="94" t="e">
        <f t="shared" si="0"/>
        <v>#DIV/0!</v>
      </c>
      <c r="V14" s="94" t="e">
        <f t="shared" si="0"/>
        <v>#DIV/0!</v>
      </c>
      <c r="W14" s="94" t="e">
        <f t="shared" si="1"/>
        <v>#DIV/0!</v>
      </c>
      <c r="X14" s="94" t="e">
        <f t="shared" si="1"/>
        <v>#DIV/0!</v>
      </c>
      <c r="Y14" s="94" t="e">
        <f t="shared" si="1"/>
        <v>#DIV/0!</v>
      </c>
      <c r="AA14" s="94" t="e">
        <f t="shared" si="2"/>
        <v>#DIV/0!</v>
      </c>
      <c r="AB14" s="94" t="e">
        <f t="shared" si="3"/>
        <v>#DIV/0!</v>
      </c>
      <c r="AC14" s="94" t="e">
        <f t="shared" si="4"/>
        <v>#DIV/0!</v>
      </c>
      <c r="AD14" s="94" t="e">
        <f t="shared" si="5"/>
        <v>#DIV/0!</v>
      </c>
      <c r="AE14" s="94" t="e">
        <f t="shared" si="6"/>
        <v>#DIV/0!</v>
      </c>
      <c r="AF14" s="94" t="e">
        <f t="shared" si="7"/>
        <v>#DIV/0!</v>
      </c>
    </row>
    <row r="15" spans="1:32" s="83" customFormat="1" ht="25.5" customHeight="1" x14ac:dyDescent="0.4">
      <c r="A15" s="88">
        <v>9</v>
      </c>
      <c r="B15" s="91"/>
      <c r="C15" s="92"/>
      <c r="D15" s="93"/>
      <c r="E15" s="92"/>
      <c r="F15" s="93"/>
      <c r="G15" s="92"/>
      <c r="H15" s="93"/>
      <c r="I15" s="92"/>
      <c r="J15" s="93"/>
      <c r="K15" s="92"/>
      <c r="L15" s="93"/>
      <c r="M15" s="92"/>
      <c r="N15" s="93"/>
      <c r="O15" s="88"/>
      <c r="P15" s="94" t="e">
        <f t="shared" si="0"/>
        <v>#DIV/0!</v>
      </c>
      <c r="Q15" s="94" t="e">
        <f t="shared" si="0"/>
        <v>#DIV/0!</v>
      </c>
      <c r="R15" s="94" t="e">
        <f t="shared" si="0"/>
        <v>#DIV/0!</v>
      </c>
      <c r="S15" s="94" t="e">
        <f t="shared" si="0"/>
        <v>#DIV/0!</v>
      </c>
      <c r="T15" s="94" t="e">
        <f t="shared" si="0"/>
        <v>#DIV/0!</v>
      </c>
      <c r="U15" s="94" t="e">
        <f t="shared" si="0"/>
        <v>#DIV/0!</v>
      </c>
      <c r="V15" s="94" t="e">
        <f t="shared" si="0"/>
        <v>#DIV/0!</v>
      </c>
      <c r="W15" s="94" t="e">
        <f t="shared" si="1"/>
        <v>#DIV/0!</v>
      </c>
      <c r="X15" s="94" t="e">
        <f t="shared" si="1"/>
        <v>#DIV/0!</v>
      </c>
      <c r="Y15" s="94" t="e">
        <f t="shared" si="1"/>
        <v>#DIV/0!</v>
      </c>
      <c r="AA15" s="94" t="e">
        <f t="shared" si="2"/>
        <v>#DIV/0!</v>
      </c>
      <c r="AB15" s="94" t="e">
        <f t="shared" si="3"/>
        <v>#DIV/0!</v>
      </c>
      <c r="AC15" s="94" t="e">
        <f t="shared" si="4"/>
        <v>#DIV/0!</v>
      </c>
      <c r="AD15" s="94" t="e">
        <f t="shared" si="5"/>
        <v>#DIV/0!</v>
      </c>
      <c r="AE15" s="94" t="e">
        <f t="shared" si="6"/>
        <v>#DIV/0!</v>
      </c>
      <c r="AF15" s="94" t="e">
        <f t="shared" si="7"/>
        <v>#DIV/0!</v>
      </c>
    </row>
    <row r="16" spans="1:32" s="83" customFormat="1" ht="25.5" customHeight="1" x14ac:dyDescent="0.4">
      <c r="A16" s="88">
        <v>10</v>
      </c>
      <c r="B16" s="95"/>
      <c r="C16" s="96"/>
      <c r="D16" s="97"/>
      <c r="E16" s="96"/>
      <c r="F16" s="97"/>
      <c r="G16" s="96"/>
      <c r="H16" s="97"/>
      <c r="I16" s="96"/>
      <c r="J16" s="97"/>
      <c r="K16" s="96"/>
      <c r="L16" s="97"/>
      <c r="M16" s="96"/>
      <c r="N16" s="97"/>
      <c r="O16" s="88"/>
      <c r="P16" s="94" t="e">
        <f t="shared" si="0"/>
        <v>#DIV/0!</v>
      </c>
      <c r="Q16" s="94" t="e">
        <f t="shared" si="0"/>
        <v>#DIV/0!</v>
      </c>
      <c r="R16" s="94" t="e">
        <f t="shared" si="0"/>
        <v>#DIV/0!</v>
      </c>
      <c r="S16" s="94" t="e">
        <f t="shared" si="0"/>
        <v>#DIV/0!</v>
      </c>
      <c r="T16" s="94" t="e">
        <f t="shared" si="0"/>
        <v>#DIV/0!</v>
      </c>
      <c r="U16" s="94" t="e">
        <f t="shared" si="0"/>
        <v>#DIV/0!</v>
      </c>
      <c r="V16" s="94" t="e">
        <f t="shared" si="0"/>
        <v>#DIV/0!</v>
      </c>
      <c r="W16" s="94" t="e">
        <f t="shared" si="1"/>
        <v>#DIV/0!</v>
      </c>
      <c r="X16" s="94" t="e">
        <f t="shared" si="1"/>
        <v>#DIV/0!</v>
      </c>
      <c r="Y16" s="94" t="e">
        <f t="shared" si="1"/>
        <v>#DIV/0!</v>
      </c>
      <c r="AA16" s="94" t="e">
        <f t="shared" si="2"/>
        <v>#DIV/0!</v>
      </c>
      <c r="AB16" s="94" t="e">
        <f t="shared" si="3"/>
        <v>#DIV/0!</v>
      </c>
      <c r="AC16" s="94" t="e">
        <f t="shared" si="4"/>
        <v>#DIV/0!</v>
      </c>
      <c r="AD16" s="94" t="e">
        <f t="shared" si="5"/>
        <v>#DIV/0!</v>
      </c>
      <c r="AE16" s="94" t="e">
        <f t="shared" si="6"/>
        <v>#DIV/0!</v>
      </c>
      <c r="AF16" s="94" t="e">
        <f t="shared" si="7"/>
        <v>#DIV/0!</v>
      </c>
    </row>
    <row r="17" spans="1:32" s="83" customFormat="1" ht="25.5" customHeight="1" x14ac:dyDescent="0.4">
      <c r="A17" s="88">
        <v>11</v>
      </c>
      <c r="B17" s="91"/>
      <c r="C17" s="92"/>
      <c r="D17" s="93"/>
      <c r="E17" s="92"/>
      <c r="F17" s="93"/>
      <c r="G17" s="92"/>
      <c r="H17" s="93"/>
      <c r="I17" s="92"/>
      <c r="J17" s="93"/>
      <c r="K17" s="92"/>
      <c r="L17" s="93"/>
      <c r="M17" s="92"/>
      <c r="N17" s="93"/>
      <c r="O17" s="88"/>
      <c r="P17" s="94" t="e">
        <f t="shared" si="0"/>
        <v>#DIV/0!</v>
      </c>
      <c r="Q17" s="94" t="e">
        <f t="shared" si="0"/>
        <v>#DIV/0!</v>
      </c>
      <c r="R17" s="94" t="e">
        <f t="shared" si="0"/>
        <v>#DIV/0!</v>
      </c>
      <c r="S17" s="94" t="e">
        <f>H17/F17*1-1</f>
        <v>#DIV/0!</v>
      </c>
      <c r="T17" s="94" t="e">
        <f t="shared" si="0"/>
        <v>#DIV/0!</v>
      </c>
      <c r="U17" s="94" t="e">
        <f t="shared" si="0"/>
        <v>#DIV/0!</v>
      </c>
      <c r="V17" s="94" t="e">
        <f t="shared" si="0"/>
        <v>#DIV/0!</v>
      </c>
      <c r="W17" s="94" t="e">
        <f t="shared" si="1"/>
        <v>#DIV/0!</v>
      </c>
      <c r="X17" s="94" t="e">
        <f t="shared" si="1"/>
        <v>#DIV/0!</v>
      </c>
      <c r="Y17" s="94" t="e">
        <f t="shared" si="1"/>
        <v>#DIV/0!</v>
      </c>
      <c r="AA17" s="94" t="e">
        <f t="shared" si="2"/>
        <v>#DIV/0!</v>
      </c>
      <c r="AB17" s="94" t="e">
        <f t="shared" si="3"/>
        <v>#DIV/0!</v>
      </c>
      <c r="AC17" s="94" t="e">
        <f t="shared" si="4"/>
        <v>#DIV/0!</v>
      </c>
      <c r="AD17" s="94" t="e">
        <f t="shared" si="5"/>
        <v>#DIV/0!</v>
      </c>
      <c r="AE17" s="94" t="e">
        <f t="shared" si="6"/>
        <v>#DIV/0!</v>
      </c>
      <c r="AF17" s="94" t="e">
        <f t="shared" si="7"/>
        <v>#DIV/0!</v>
      </c>
    </row>
    <row r="18" spans="1:32" s="83" customFormat="1" ht="25.5" customHeight="1" x14ac:dyDescent="0.4">
      <c r="A18" s="88">
        <v>12</v>
      </c>
      <c r="B18" s="95"/>
      <c r="C18" s="96"/>
      <c r="D18" s="97"/>
      <c r="E18" s="96"/>
      <c r="F18" s="97"/>
      <c r="G18" s="96"/>
      <c r="H18" s="97"/>
      <c r="I18" s="96"/>
      <c r="J18" s="97"/>
      <c r="K18" s="96"/>
      <c r="L18" s="97"/>
      <c r="M18" s="96"/>
      <c r="N18" s="97"/>
      <c r="O18" s="88"/>
      <c r="P18" s="94" t="e">
        <f t="shared" si="0"/>
        <v>#DIV/0!</v>
      </c>
      <c r="Q18" s="94" t="e">
        <f t="shared" si="0"/>
        <v>#DIV/0!</v>
      </c>
      <c r="R18" s="94" t="e">
        <f t="shared" si="0"/>
        <v>#DIV/0!</v>
      </c>
      <c r="S18" s="94" t="e">
        <f t="shared" si="0"/>
        <v>#DIV/0!</v>
      </c>
      <c r="T18" s="94" t="e">
        <f t="shared" si="0"/>
        <v>#DIV/0!</v>
      </c>
      <c r="U18" s="94" t="e">
        <f t="shared" si="0"/>
        <v>#DIV/0!</v>
      </c>
      <c r="V18" s="94" t="e">
        <f t="shared" si="0"/>
        <v>#DIV/0!</v>
      </c>
      <c r="W18" s="94" t="e">
        <f t="shared" si="1"/>
        <v>#DIV/0!</v>
      </c>
      <c r="X18" s="94" t="e">
        <f t="shared" si="1"/>
        <v>#DIV/0!</v>
      </c>
      <c r="Y18" s="94" t="e">
        <f t="shared" si="1"/>
        <v>#DIV/0!</v>
      </c>
      <c r="AA18" s="94" t="e">
        <f t="shared" si="2"/>
        <v>#DIV/0!</v>
      </c>
      <c r="AB18" s="94" t="e">
        <f t="shared" si="3"/>
        <v>#DIV/0!</v>
      </c>
      <c r="AC18" s="94" t="e">
        <f t="shared" si="4"/>
        <v>#DIV/0!</v>
      </c>
      <c r="AD18" s="94" t="e">
        <f t="shared" si="5"/>
        <v>#DIV/0!</v>
      </c>
      <c r="AE18" s="94" t="e">
        <f t="shared" si="6"/>
        <v>#DIV/0!</v>
      </c>
      <c r="AF18" s="94" t="e">
        <f t="shared" si="7"/>
        <v>#DIV/0!</v>
      </c>
    </row>
    <row r="19" spans="1:32" s="100" customFormat="1" ht="27" customHeight="1" x14ac:dyDescent="0.35">
      <c r="A19" s="98"/>
      <c r="B19" s="113" t="s">
        <v>53</v>
      </c>
      <c r="C19" s="114"/>
      <c r="D19" s="115">
        <f>SUM(D7:D18)</f>
        <v>0</v>
      </c>
      <c r="E19" s="114"/>
      <c r="F19" s="115">
        <f>SUM(F7:F18)</f>
        <v>0</v>
      </c>
      <c r="G19" s="114"/>
      <c r="H19" s="115">
        <f>SUM(H7:H18)</f>
        <v>0</v>
      </c>
      <c r="I19" s="114"/>
      <c r="J19" s="115">
        <f>SUM(J7:J18)</f>
        <v>0</v>
      </c>
      <c r="K19" s="114"/>
      <c r="L19" s="115">
        <f>SUM(L7:L18)</f>
        <v>0</v>
      </c>
      <c r="M19" s="114"/>
      <c r="N19" s="115">
        <f>SUM(N7:N18)</f>
        <v>0</v>
      </c>
      <c r="O19" s="98"/>
      <c r="P19" s="99" t="e">
        <f>E19/C19*1-1</f>
        <v>#DIV/0!</v>
      </c>
      <c r="Q19" s="99" t="e">
        <f t="shared" si="0"/>
        <v>#DIV/0!</v>
      </c>
      <c r="R19" s="99" t="e">
        <f t="shared" si="0"/>
        <v>#DIV/0!</v>
      </c>
      <c r="S19" s="99" t="e">
        <f t="shared" si="0"/>
        <v>#DIV/0!</v>
      </c>
      <c r="T19" s="99" t="e">
        <f t="shared" si="0"/>
        <v>#DIV/0!</v>
      </c>
      <c r="U19" s="99" t="e">
        <f t="shared" si="0"/>
        <v>#DIV/0!</v>
      </c>
      <c r="V19" s="99" t="e">
        <f t="shared" si="0"/>
        <v>#DIV/0!</v>
      </c>
      <c r="W19" s="99" t="e">
        <f t="shared" si="1"/>
        <v>#DIV/0!</v>
      </c>
      <c r="X19" s="99" t="e">
        <f t="shared" si="1"/>
        <v>#DIV/0!</v>
      </c>
      <c r="Y19" s="99" t="e">
        <f t="shared" si="1"/>
        <v>#DIV/0!</v>
      </c>
      <c r="AA19" s="99" t="e">
        <f t="shared" si="2"/>
        <v>#DIV/0!</v>
      </c>
      <c r="AB19" s="99" t="e">
        <f t="shared" si="3"/>
        <v>#DIV/0!</v>
      </c>
      <c r="AC19" s="99" t="e">
        <f t="shared" si="4"/>
        <v>#DIV/0!</v>
      </c>
      <c r="AD19" s="99" t="e">
        <f t="shared" si="5"/>
        <v>#DIV/0!</v>
      </c>
      <c r="AE19" s="99" t="e">
        <f t="shared" si="6"/>
        <v>#DIV/0!</v>
      </c>
      <c r="AF19" s="99" t="e">
        <f t="shared" si="7"/>
        <v>#DIV/0!</v>
      </c>
    </row>
    <row r="20" spans="1:32" s="100" customFormat="1" ht="24.75" customHeight="1" x14ac:dyDescent="0.35">
      <c r="A20" s="101"/>
      <c r="B20" s="113"/>
      <c r="C20" s="116"/>
      <c r="D20" s="115"/>
      <c r="E20" s="116"/>
      <c r="F20" s="115"/>
      <c r="G20" s="116"/>
      <c r="H20" s="115"/>
      <c r="I20" s="116"/>
      <c r="J20" s="115"/>
      <c r="K20" s="116"/>
      <c r="L20" s="115"/>
      <c r="M20" s="116"/>
      <c r="N20" s="115"/>
      <c r="O20" s="101"/>
    </row>
    <row r="21" spans="1:32" s="83" customFormat="1" ht="18" customHeight="1" x14ac:dyDescent="0.4">
      <c r="A21" s="82"/>
      <c r="B21" s="102"/>
      <c r="C21" s="103"/>
      <c r="D21" s="103"/>
      <c r="E21" s="104"/>
      <c r="F21" s="104"/>
      <c r="G21" s="104"/>
      <c r="H21" s="104"/>
      <c r="I21" s="104"/>
      <c r="J21" s="104"/>
      <c r="K21" s="104"/>
      <c r="L21" s="104"/>
      <c r="M21" s="104"/>
      <c r="N21" s="104"/>
      <c r="O21" s="87"/>
    </row>
    <row r="22" spans="1:32" s="83" customFormat="1" x14ac:dyDescent="0.4">
      <c r="A22" s="82"/>
      <c r="B22" s="105"/>
      <c r="C22" s="105"/>
      <c r="D22" s="105"/>
      <c r="E22" s="104"/>
      <c r="F22" s="104"/>
      <c r="G22" s="104"/>
      <c r="H22" s="104"/>
      <c r="I22" s="104"/>
      <c r="J22" s="104"/>
      <c r="K22" s="104"/>
      <c r="L22" s="104"/>
      <c r="M22" s="104"/>
      <c r="N22" s="104"/>
      <c r="O22" s="87"/>
    </row>
    <row r="23" spans="1:32" s="83" customFormat="1" x14ac:dyDescent="0.4">
      <c r="A23" s="82"/>
      <c r="E23" s="106"/>
      <c r="F23" s="106"/>
      <c r="G23" s="106"/>
      <c r="H23" s="106"/>
      <c r="I23" s="106"/>
      <c r="J23" s="106"/>
      <c r="K23" s="106"/>
      <c r="L23" s="104"/>
      <c r="M23" s="104"/>
      <c r="N23" s="104"/>
      <c r="O23" s="87"/>
    </row>
    <row r="24" spans="1:32" s="83" customFormat="1" ht="14.25" thickBot="1" x14ac:dyDescent="0.45">
      <c r="A24" s="88"/>
      <c r="B24" s="107" t="s">
        <v>54</v>
      </c>
      <c r="C24" s="107"/>
      <c r="D24" s="107"/>
      <c r="E24" s="108"/>
      <c r="F24" s="108"/>
      <c r="G24" s="108"/>
      <c r="H24" s="108"/>
      <c r="I24" s="108"/>
      <c r="J24" s="108"/>
      <c r="K24" s="108"/>
      <c r="L24" s="109"/>
      <c r="M24" s="110"/>
      <c r="N24" s="110"/>
      <c r="O24" s="87"/>
    </row>
    <row r="25" spans="1:32" s="83" customFormat="1" ht="22.5" customHeight="1" x14ac:dyDescent="0.4">
      <c r="A25" s="88"/>
      <c r="B25" s="83" t="s">
        <v>68</v>
      </c>
      <c r="L25" s="111"/>
      <c r="M25" s="104"/>
      <c r="N25" s="104"/>
      <c r="O25" s="87"/>
    </row>
    <row r="26" spans="1:32" s="83" customFormat="1" ht="21.75" customHeight="1" x14ac:dyDescent="0.4">
      <c r="A26" s="88"/>
      <c r="B26" s="83" t="s">
        <v>63</v>
      </c>
      <c r="L26" s="111"/>
      <c r="M26" s="104"/>
      <c r="N26" s="104"/>
      <c r="O26" s="87"/>
    </row>
  </sheetData>
  <sheetProtection algorithmName="SHA-512" hashValue="TNC+ZTZd+p+oNU7WkXIrAM5YE1byMk51NxxBr5rXXXJJYbvBpMSrEkAo9LE//yd/24/7Tv0JIBUImSShvjQyHA==" saltValue="pjwxWq7WNKcKV3qXrUaOQQ==" spinCount="100000" sheet="1" formatCells="0" formatRows="0" insertRows="0" selectLockedCells="1"/>
  <mergeCells count="17">
    <mergeCell ref="B1:N1"/>
    <mergeCell ref="C3:N3"/>
    <mergeCell ref="B4:N4"/>
    <mergeCell ref="P4:Y4"/>
    <mergeCell ref="AA4:AF4"/>
    <mergeCell ref="B5:B6"/>
    <mergeCell ref="C5:D5"/>
    <mergeCell ref="E5:F5"/>
    <mergeCell ref="G5:H5"/>
    <mergeCell ref="I5:J5"/>
    <mergeCell ref="V5:W5"/>
    <mergeCell ref="X5:Y5"/>
    <mergeCell ref="K5:L5"/>
    <mergeCell ref="M5:N5"/>
    <mergeCell ref="P5:Q5"/>
    <mergeCell ref="R5:S5"/>
    <mergeCell ref="T5:U5"/>
  </mergeCells>
  <phoneticPr fontId="2" type="noConversion"/>
  <conditionalFormatting sqref="B6:N6">
    <cfRule type="containsBlanks" dxfId="16" priority="2">
      <formula>LEN(TRIM(B6))=0</formula>
    </cfRule>
  </conditionalFormatting>
  <pageMargins left="0.26" right="0.2" top="0.53" bottom="0.51" header="0.3" footer="0.3"/>
  <pageSetup paperSize="9" orientation="portrait" r:id="rId1"/>
  <headerFooter>
    <oddHeader>&amp;R&amp;"Times New Roman,Regular"&amp;12&amp;K00FF00Public</oddHeader>
    <evenHeader>&amp;R&amp;"Times New Roman,Regular"&amp;12&amp;K00FF00Public</evenHeader>
    <firstHeader>&amp;R&amp;"Times New Roman,Regular"&amp;12&amp;K00FF00Public</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9BD75-1081-45B2-B1B4-744647AD07E7}">
  <sheetPr>
    <tabColor theme="9" tint="0.39997558519241921"/>
    <pageSetUpPr autoPageBreaks="0" fitToPage="1"/>
  </sheetPr>
  <dimension ref="A1:O106"/>
  <sheetViews>
    <sheetView showGridLines="0" topLeftCell="A8" zoomScale="70" zoomScaleNormal="70" workbookViewId="0">
      <selection activeCell="J54" sqref="J54"/>
    </sheetView>
  </sheetViews>
  <sheetFormatPr defaultColWidth="9.1328125" defaultRowHeight="13.9" outlineLevelRow="1" x14ac:dyDescent="0.4"/>
  <cols>
    <col min="1" max="1" width="3" style="6" customWidth="1"/>
    <col min="2" max="2" width="34.265625" style="6" customWidth="1"/>
    <col min="3" max="8" width="16.3984375" style="6" customWidth="1"/>
    <col min="9" max="9" width="13.73046875" style="6" customWidth="1"/>
    <col min="10" max="10" width="12.73046875" style="6" customWidth="1"/>
    <col min="11" max="16384" width="9.1328125" style="6"/>
  </cols>
  <sheetData>
    <row r="1" spans="2:10" ht="39" customHeight="1" x14ac:dyDescent="0.45">
      <c r="B1" s="263" t="s">
        <v>150</v>
      </c>
      <c r="C1" s="263"/>
      <c r="D1" s="263"/>
      <c r="E1" s="263"/>
      <c r="F1" s="263"/>
      <c r="G1" s="263"/>
      <c r="H1" s="263"/>
      <c r="I1" s="263"/>
    </row>
    <row r="2" spans="2:10" ht="30" customHeight="1" x14ac:dyDescent="0.4">
      <c r="B2" s="80" t="s">
        <v>95</v>
      </c>
      <c r="C2" s="264"/>
      <c r="D2" s="264"/>
      <c r="E2" s="264"/>
      <c r="F2" s="264"/>
      <c r="G2" s="264"/>
      <c r="H2" s="264"/>
      <c r="I2" s="264"/>
    </row>
    <row r="3" spans="2:10" s="8" customFormat="1" ht="27.4" thickBot="1" x14ac:dyDescent="0.5">
      <c r="B3" s="7" t="s">
        <v>24</v>
      </c>
      <c r="C3" s="7" t="s">
        <v>164</v>
      </c>
      <c r="D3" s="7" t="s">
        <v>198</v>
      </c>
      <c r="E3" s="7" t="s">
        <v>105</v>
      </c>
      <c r="F3" s="7" t="s">
        <v>106</v>
      </c>
      <c r="G3" s="7" t="s">
        <v>165</v>
      </c>
      <c r="H3" s="7" t="s">
        <v>199</v>
      </c>
      <c r="I3" s="7" t="s">
        <v>200</v>
      </c>
    </row>
    <row r="4" spans="2:10" ht="24.75" customHeight="1" x14ac:dyDescent="0.4">
      <c r="B4" s="9" t="s">
        <v>36</v>
      </c>
      <c r="C4" s="10"/>
      <c r="D4" s="10"/>
      <c r="E4" s="10"/>
      <c r="F4" s="10"/>
      <c r="G4" s="10"/>
      <c r="H4" s="10"/>
      <c r="I4" s="147">
        <f>IF(D4=0,0,H4/D4)</f>
        <v>0</v>
      </c>
      <c r="J4" s="11" t="s">
        <v>46</v>
      </c>
    </row>
    <row r="5" spans="2:10" ht="24.75" customHeight="1" x14ac:dyDescent="0.4">
      <c r="B5" s="12" t="s">
        <v>25</v>
      </c>
      <c r="C5" s="13"/>
      <c r="D5" s="13"/>
      <c r="E5" s="13"/>
      <c r="F5" s="13"/>
      <c r="G5" s="13"/>
      <c r="H5" s="13"/>
      <c r="I5" s="148">
        <f t="shared" ref="I5:I16" si="0">IF(D5=0,0,H5/D5)</f>
        <v>0</v>
      </c>
    </row>
    <row r="6" spans="2:10" ht="24.75" customHeight="1" x14ac:dyDescent="0.4">
      <c r="B6" s="14" t="s">
        <v>26</v>
      </c>
      <c r="C6" s="61">
        <f t="shared" ref="C6:H6" si="1">C4-C5</f>
        <v>0</v>
      </c>
      <c r="D6" s="61">
        <f t="shared" si="1"/>
        <v>0</v>
      </c>
      <c r="E6" s="61">
        <f t="shared" si="1"/>
        <v>0</v>
      </c>
      <c r="F6" s="61">
        <f t="shared" si="1"/>
        <v>0</v>
      </c>
      <c r="G6" s="61">
        <f t="shared" si="1"/>
        <v>0</v>
      </c>
      <c r="H6" s="61">
        <f t="shared" si="1"/>
        <v>0</v>
      </c>
      <c r="I6" s="156">
        <f t="shared" si="0"/>
        <v>0</v>
      </c>
    </row>
    <row r="7" spans="2:10" ht="24.75" customHeight="1" x14ac:dyDescent="0.4">
      <c r="B7" s="12" t="s">
        <v>37</v>
      </c>
      <c r="C7" s="62">
        <f>IF(C4=0,0,C6/C4)</f>
        <v>0</v>
      </c>
      <c r="D7" s="62">
        <f t="shared" ref="D7:H7" si="2">IF(D4=0,0,D6/D4)</f>
        <v>0</v>
      </c>
      <c r="E7" s="62">
        <f t="shared" si="2"/>
        <v>0</v>
      </c>
      <c r="F7" s="62">
        <f t="shared" si="2"/>
        <v>0</v>
      </c>
      <c r="G7" s="62">
        <f t="shared" si="2"/>
        <v>0</v>
      </c>
      <c r="H7" s="62">
        <f t="shared" si="2"/>
        <v>0</v>
      </c>
      <c r="I7" s="149">
        <f>IF(D7=0,0,H7-D7)</f>
        <v>0</v>
      </c>
    </row>
    <row r="8" spans="2:10" ht="24.75" customHeight="1" x14ac:dyDescent="0.4">
      <c r="B8" s="12" t="s">
        <v>27</v>
      </c>
      <c r="C8" s="13"/>
      <c r="D8" s="13"/>
      <c r="E8" s="13"/>
      <c r="F8" s="13"/>
      <c r="G8" s="15"/>
      <c r="H8" s="13"/>
      <c r="I8" s="148">
        <f t="shared" si="0"/>
        <v>0</v>
      </c>
    </row>
    <row r="9" spans="2:10" ht="24.75" customHeight="1" x14ac:dyDescent="0.4">
      <c r="B9" s="12" t="s">
        <v>28</v>
      </c>
      <c r="C9" s="13"/>
      <c r="D9" s="13"/>
      <c r="E9" s="13"/>
      <c r="F9" s="13"/>
      <c r="G9" s="15"/>
      <c r="H9" s="13"/>
      <c r="I9" s="148">
        <f t="shared" si="0"/>
        <v>0</v>
      </c>
    </row>
    <row r="10" spans="2:10" ht="24.75" customHeight="1" x14ac:dyDescent="0.4">
      <c r="B10" s="12" t="s">
        <v>29</v>
      </c>
      <c r="C10" s="13"/>
      <c r="D10" s="13"/>
      <c r="E10" s="13"/>
      <c r="F10" s="13"/>
      <c r="G10" s="13"/>
      <c r="H10" s="13"/>
      <c r="I10" s="148">
        <f t="shared" si="0"/>
        <v>0</v>
      </c>
    </row>
    <row r="11" spans="2:10" ht="24.75" customHeight="1" x14ac:dyDescent="0.4">
      <c r="B11" s="12" t="s">
        <v>30</v>
      </c>
      <c r="C11" s="13"/>
      <c r="D11" s="13"/>
      <c r="E11" s="13"/>
      <c r="F11" s="13"/>
      <c r="G11" s="15"/>
      <c r="H11" s="13"/>
      <c r="I11" s="148">
        <f t="shared" si="0"/>
        <v>0</v>
      </c>
    </row>
    <row r="12" spans="2:10" ht="32.25" customHeight="1" x14ac:dyDescent="0.4">
      <c r="B12" s="14" t="s">
        <v>31</v>
      </c>
      <c r="C12" s="61">
        <f t="shared" ref="C12:H12" si="3">C6+C8-C9-C10-C11</f>
        <v>0</v>
      </c>
      <c r="D12" s="61">
        <f t="shared" si="3"/>
        <v>0</v>
      </c>
      <c r="E12" s="61">
        <f t="shared" si="3"/>
        <v>0</v>
      </c>
      <c r="F12" s="61">
        <f t="shared" si="3"/>
        <v>0</v>
      </c>
      <c r="G12" s="61">
        <f t="shared" si="3"/>
        <v>0</v>
      </c>
      <c r="H12" s="61">
        <f t="shared" si="3"/>
        <v>0</v>
      </c>
      <c r="I12" s="157">
        <f t="shared" si="0"/>
        <v>0</v>
      </c>
    </row>
    <row r="13" spans="2:10" ht="39" customHeight="1" x14ac:dyDescent="0.4">
      <c r="B13" s="12" t="s">
        <v>45</v>
      </c>
      <c r="C13" s="13"/>
      <c r="D13" s="13"/>
      <c r="E13" s="13"/>
      <c r="F13" s="13"/>
      <c r="G13" s="15"/>
      <c r="H13" s="13"/>
      <c r="I13" s="148">
        <f t="shared" si="0"/>
        <v>0</v>
      </c>
    </row>
    <row r="14" spans="2:10" ht="31.5" customHeight="1" x14ac:dyDescent="0.4">
      <c r="B14" s="14" t="s">
        <v>32</v>
      </c>
      <c r="C14" s="61">
        <f>C12+C13</f>
        <v>0</v>
      </c>
      <c r="D14" s="61">
        <f>D12+D13</f>
        <v>0</v>
      </c>
      <c r="E14" s="61">
        <f t="shared" ref="E14:H14" si="4">E12+E13</f>
        <v>0</v>
      </c>
      <c r="F14" s="61">
        <f t="shared" si="4"/>
        <v>0</v>
      </c>
      <c r="G14" s="61">
        <f t="shared" si="4"/>
        <v>0</v>
      </c>
      <c r="H14" s="61">
        <f t="shared" si="4"/>
        <v>0</v>
      </c>
      <c r="I14" s="157">
        <f t="shared" si="0"/>
        <v>0</v>
      </c>
    </row>
    <row r="15" spans="2:10" ht="30.75" customHeight="1" x14ac:dyDescent="0.4">
      <c r="B15" s="12" t="s">
        <v>33</v>
      </c>
      <c r="C15" s="13"/>
      <c r="D15" s="13"/>
      <c r="E15" s="169">
        <f>E14*12%</f>
        <v>0</v>
      </c>
      <c r="F15" s="169">
        <f>F14*12%</f>
        <v>0</v>
      </c>
      <c r="G15" s="169">
        <f>G14*12%</f>
        <v>0</v>
      </c>
      <c r="H15" s="169">
        <f>H14*12%</f>
        <v>0</v>
      </c>
      <c r="I15" s="150">
        <f>IF(D15=0,0,H15/D15)</f>
        <v>0</v>
      </c>
    </row>
    <row r="16" spans="2:10" ht="24.75" customHeight="1" x14ac:dyDescent="0.4">
      <c r="B16" s="14" t="s">
        <v>34</v>
      </c>
      <c r="C16" s="61">
        <f t="shared" ref="C16:H16" si="5">C14-C15</f>
        <v>0</v>
      </c>
      <c r="D16" s="61">
        <f t="shared" si="5"/>
        <v>0</v>
      </c>
      <c r="E16" s="61">
        <f t="shared" si="5"/>
        <v>0</v>
      </c>
      <c r="F16" s="61">
        <f t="shared" si="5"/>
        <v>0</v>
      </c>
      <c r="G16" s="61">
        <f t="shared" si="5"/>
        <v>0</v>
      </c>
      <c r="H16" s="61">
        <f t="shared" si="5"/>
        <v>0</v>
      </c>
      <c r="I16" s="157">
        <f t="shared" si="0"/>
        <v>0</v>
      </c>
    </row>
    <row r="17" spans="1:15" s="16" customFormat="1" ht="12" customHeight="1" x14ac:dyDescent="0.45">
      <c r="B17" s="17"/>
      <c r="C17" s="18"/>
      <c r="D17" s="18"/>
      <c r="E17" s="18"/>
      <c r="F17" s="18"/>
      <c r="G17" s="18"/>
      <c r="H17" s="18"/>
      <c r="I17" s="151"/>
      <c r="J17" s="19"/>
    </row>
    <row r="18" spans="1:15" s="16" customFormat="1" ht="27.75" hidden="1" customHeight="1" outlineLevel="1" thickBot="1" x14ac:dyDescent="0.5">
      <c r="B18" s="20" t="s">
        <v>72</v>
      </c>
      <c r="C18" s="63">
        <f>C16+C15+C21+C50+C22</f>
        <v>0</v>
      </c>
      <c r="D18" s="63">
        <f>D16+D15+D21+D50+D22</f>
        <v>0</v>
      </c>
      <c r="E18" s="63">
        <f t="shared" ref="E18:H18" si="6">E16+E15+E21+E50+E22</f>
        <v>0</v>
      </c>
      <c r="F18" s="63">
        <f t="shared" si="6"/>
        <v>0</v>
      </c>
      <c r="G18" s="63">
        <f t="shared" si="6"/>
        <v>0</v>
      </c>
      <c r="H18" s="63">
        <f t="shared" si="6"/>
        <v>0</v>
      </c>
      <c r="I18" s="63">
        <f>IF(E18=0,0,H18/E18)</f>
        <v>0</v>
      </c>
      <c r="J18" s="19">
        <f>IF(E18=0,0,I18/E18)</f>
        <v>0</v>
      </c>
    </row>
    <row r="19" spans="1:15" ht="14.25" collapsed="1" thickBot="1" x14ac:dyDescent="0.45">
      <c r="B19" s="21"/>
      <c r="C19" s="21"/>
      <c r="D19" s="21"/>
      <c r="E19" s="21"/>
      <c r="F19" s="21"/>
      <c r="G19" s="21"/>
      <c r="H19" s="21"/>
      <c r="I19" s="21"/>
    </row>
    <row r="20" spans="1:15" ht="19.5" customHeight="1" x14ac:dyDescent="0.4">
      <c r="B20" s="22" t="s">
        <v>35</v>
      </c>
      <c r="C20" s="23"/>
      <c r="D20" s="23"/>
      <c r="E20" s="23"/>
      <c r="F20" s="23"/>
      <c r="G20" s="23"/>
      <c r="H20" s="23"/>
      <c r="I20" s="23">
        <f>IF(D20=0,0,H20/D20)</f>
        <v>0</v>
      </c>
    </row>
    <row r="21" spans="1:15" ht="41.25" x14ac:dyDescent="0.4">
      <c r="B21" s="17" t="s">
        <v>74</v>
      </c>
      <c r="C21" s="24"/>
      <c r="D21" s="24"/>
      <c r="E21" s="24"/>
      <c r="F21" s="24"/>
      <c r="G21" s="24"/>
      <c r="H21" s="24"/>
      <c r="I21" s="149"/>
    </row>
    <row r="22" spans="1:15" ht="41.65" thickBot="1" x14ac:dyDescent="0.45">
      <c r="B22" s="20" t="s">
        <v>75</v>
      </c>
      <c r="C22" s="25"/>
      <c r="D22" s="25"/>
      <c r="E22" s="25"/>
      <c r="F22" s="25"/>
      <c r="G22" s="25"/>
      <c r="H22" s="25"/>
      <c r="I22" s="25"/>
    </row>
    <row r="23" spans="1:15" ht="15.75" customHeight="1" thickBot="1" x14ac:dyDescent="0.45">
      <c r="B23" s="26"/>
      <c r="C23" s="27"/>
      <c r="D23" s="27"/>
      <c r="E23" s="27"/>
      <c r="F23" s="27"/>
      <c r="G23" s="27"/>
      <c r="H23" s="27"/>
      <c r="I23" s="27"/>
    </row>
    <row r="24" spans="1:15" ht="27.75" customHeight="1" thickBot="1" x14ac:dyDescent="0.45">
      <c r="B24" s="28" t="s">
        <v>73</v>
      </c>
      <c r="C24" s="29"/>
      <c r="D24" s="29"/>
      <c r="E24" s="29"/>
      <c r="F24" s="29"/>
      <c r="G24" s="29"/>
      <c r="H24" s="29"/>
      <c r="I24" s="29"/>
    </row>
    <row r="25" spans="1:15" ht="31.5" customHeight="1" x14ac:dyDescent="0.4">
      <c r="A25" s="30"/>
      <c r="B25" s="9" t="s">
        <v>71</v>
      </c>
      <c r="C25" s="31"/>
      <c r="D25" s="31"/>
      <c r="E25" s="31"/>
      <c r="F25" s="31"/>
      <c r="G25" s="31"/>
      <c r="H25" s="31"/>
      <c r="I25" s="152">
        <f>IF(D25=0,0,H25-D25)</f>
        <v>0</v>
      </c>
      <c r="J25" s="81">
        <f>I25-E25</f>
        <v>0</v>
      </c>
    </row>
    <row r="26" spans="1:15" s="35" customFormat="1" ht="19.5" customHeight="1" x14ac:dyDescent="0.4">
      <c r="A26" s="32"/>
      <c r="B26" s="33" t="s">
        <v>69</v>
      </c>
      <c r="C26" s="34"/>
      <c r="D26" s="34"/>
      <c r="E26" s="34"/>
      <c r="F26" s="34"/>
      <c r="G26" s="34"/>
      <c r="H26" s="34"/>
      <c r="I26" s="152">
        <f t="shared" ref="I26:I29" si="7">IF(D26=0,0,H26-D26)</f>
        <v>0</v>
      </c>
      <c r="J26" s="81">
        <f t="shared" ref="J26:J27" si="8">I26-E26</f>
        <v>0</v>
      </c>
    </row>
    <row r="27" spans="1:15" s="35" customFormat="1" ht="19.5" customHeight="1" x14ac:dyDescent="0.4">
      <c r="A27" s="32"/>
      <c r="B27" s="33" t="s">
        <v>70</v>
      </c>
      <c r="C27" s="34"/>
      <c r="D27" s="34"/>
      <c r="E27" s="34"/>
      <c r="F27" s="34"/>
      <c r="G27" s="34"/>
      <c r="H27" s="34"/>
      <c r="I27" s="152">
        <f t="shared" si="7"/>
        <v>0</v>
      </c>
      <c r="J27" s="81">
        <f t="shared" si="8"/>
        <v>0</v>
      </c>
    </row>
    <row r="28" spans="1:15" ht="21.75" customHeight="1" x14ac:dyDescent="0.4">
      <c r="A28" s="30"/>
      <c r="B28" s="12" t="s">
        <v>48</v>
      </c>
      <c r="C28" s="24"/>
      <c r="D28" s="24"/>
      <c r="E28" s="24"/>
      <c r="F28" s="24"/>
      <c r="G28" s="24"/>
      <c r="H28" s="24"/>
      <c r="I28" s="152">
        <f t="shared" si="7"/>
        <v>0</v>
      </c>
    </row>
    <row r="29" spans="1:15" ht="27.75" x14ac:dyDescent="0.4">
      <c r="A29" s="30"/>
      <c r="B29" s="12" t="s">
        <v>64</v>
      </c>
      <c r="C29" s="24"/>
      <c r="D29" s="24"/>
      <c r="E29" s="24"/>
      <c r="F29" s="24"/>
      <c r="G29" s="24"/>
      <c r="H29" s="24"/>
      <c r="I29" s="152">
        <f t="shared" si="7"/>
        <v>0</v>
      </c>
    </row>
    <row r="30" spans="1:15" ht="21" customHeight="1" x14ac:dyDescent="0.4">
      <c r="A30" s="30"/>
      <c r="B30" s="12" t="s">
        <v>47</v>
      </c>
      <c r="C30" s="24"/>
      <c r="D30" s="24"/>
      <c r="E30" s="24"/>
      <c r="F30" s="24"/>
      <c r="G30" s="24"/>
      <c r="H30" s="24"/>
      <c r="I30" s="149">
        <f t="shared" ref="I30:I34" si="9">IF(D30=0,0,H30/D30)</f>
        <v>0</v>
      </c>
      <c r="J30" s="36">
        <f>C5+C9+C10-C30</f>
        <v>0</v>
      </c>
      <c r="K30" s="36">
        <f t="shared" ref="K30:N30" si="10">D5+D9+D10-D30</f>
        <v>0</v>
      </c>
      <c r="L30" s="36">
        <f t="shared" si="10"/>
        <v>0</v>
      </c>
      <c r="M30" s="36">
        <f t="shared" si="10"/>
        <v>0</v>
      </c>
      <c r="N30" s="36">
        <f t="shared" si="10"/>
        <v>0</v>
      </c>
      <c r="O30" s="36">
        <f>H5+H9+H10-H30</f>
        <v>0</v>
      </c>
    </row>
    <row r="31" spans="1:15" ht="27.75" x14ac:dyDescent="0.4">
      <c r="A31" s="30"/>
      <c r="B31" s="12" t="s">
        <v>76</v>
      </c>
      <c r="C31" s="24"/>
      <c r="D31" s="24"/>
      <c r="E31" s="24"/>
      <c r="F31" s="24"/>
      <c r="G31" s="24"/>
      <c r="H31" s="24"/>
      <c r="I31" s="149">
        <f>IF(D31=0,0,H31/D31)</f>
        <v>0</v>
      </c>
    </row>
    <row r="32" spans="1:15" ht="27.75" x14ac:dyDescent="0.4">
      <c r="A32" s="30"/>
      <c r="B32" s="37" t="s">
        <v>77</v>
      </c>
      <c r="C32" s="64">
        <v>0</v>
      </c>
      <c r="D32" s="71">
        <f>IF(C31=0,0,D31/C31*1-1)</f>
        <v>0</v>
      </c>
      <c r="E32" s="71">
        <f t="shared" ref="E32:H32" si="11">IF(D31=0,0,E31/D31*1-1)</f>
        <v>0</v>
      </c>
      <c r="F32" s="71">
        <f t="shared" si="11"/>
        <v>0</v>
      </c>
      <c r="G32" s="71">
        <f t="shared" si="11"/>
        <v>0</v>
      </c>
      <c r="H32" s="71">
        <f t="shared" si="11"/>
        <v>0</v>
      </c>
      <c r="I32" s="71">
        <f>IF(D32=0,0,H32-D32)</f>
        <v>0</v>
      </c>
    </row>
    <row r="33" spans="1:9" ht="27.75" customHeight="1" x14ac:dyDescent="0.4">
      <c r="A33" s="30"/>
      <c r="B33" s="12" t="s">
        <v>78</v>
      </c>
      <c r="C33" s="64">
        <v>0</v>
      </c>
      <c r="D33" s="72">
        <f>IF(D29=0,0,D4/D29)</f>
        <v>0</v>
      </c>
      <c r="E33" s="72">
        <f>IF(E29=0,0,E4/E29)</f>
        <v>0</v>
      </c>
      <c r="F33" s="72">
        <f>IF(F29=0,0,F4/F29)</f>
        <v>0</v>
      </c>
      <c r="G33" s="72">
        <f>IF(G29=0,0,G4/G29)</f>
        <v>0</v>
      </c>
      <c r="H33" s="72">
        <f>IF(H29=0,0,H4/H29)</f>
        <v>0</v>
      </c>
      <c r="I33" s="149">
        <f t="shared" si="9"/>
        <v>0</v>
      </c>
    </row>
    <row r="34" spans="1:9" ht="27.75" x14ac:dyDescent="0.4">
      <c r="A34" s="30"/>
      <c r="B34" s="166" t="s">
        <v>118</v>
      </c>
      <c r="C34" s="72">
        <f t="shared" ref="C34:H34" si="12">IF(C$29=0,0,C38/C$29)</f>
        <v>0</v>
      </c>
      <c r="D34" s="72">
        <f t="shared" si="12"/>
        <v>0</v>
      </c>
      <c r="E34" s="72">
        <f t="shared" si="12"/>
        <v>0</v>
      </c>
      <c r="F34" s="72">
        <f t="shared" si="12"/>
        <v>0</v>
      </c>
      <c r="G34" s="72">
        <f t="shared" si="12"/>
        <v>0</v>
      </c>
      <c r="H34" s="72">
        <f t="shared" si="12"/>
        <v>0</v>
      </c>
      <c r="I34" s="149">
        <f t="shared" si="9"/>
        <v>0</v>
      </c>
    </row>
    <row r="35" spans="1:9" ht="27.75" customHeight="1" x14ac:dyDescent="0.4">
      <c r="A35" s="30"/>
      <c r="B35" s="37" t="s">
        <v>79</v>
      </c>
      <c r="C35" s="64">
        <v>0</v>
      </c>
      <c r="D35" s="71">
        <f>IF(C33=0,0,D33/C33*1-1)</f>
        <v>0</v>
      </c>
      <c r="E35" s="71">
        <f t="shared" ref="E35:H35" si="13">IF(D33=0,0,E33/D33*1-1)</f>
        <v>0</v>
      </c>
      <c r="F35" s="71">
        <f>IF(E33=0,0,F33/E33*1-1)</f>
        <v>0</v>
      </c>
      <c r="G35" s="71">
        <f t="shared" si="13"/>
        <v>0</v>
      </c>
      <c r="H35" s="71">
        <f t="shared" si="13"/>
        <v>0</v>
      </c>
      <c r="I35" s="71">
        <f>IF(D35=0,0,H35-D35)</f>
        <v>0</v>
      </c>
    </row>
    <row r="36" spans="1:9" ht="28.15" thickBot="1" x14ac:dyDescent="0.45">
      <c r="A36" s="30"/>
      <c r="B36" s="37" t="s">
        <v>80</v>
      </c>
      <c r="C36" s="64">
        <v>0</v>
      </c>
      <c r="D36" s="73">
        <f>D35-D32</f>
        <v>0</v>
      </c>
      <c r="E36" s="73">
        <f t="shared" ref="E36:H36" si="14">E35-E32</f>
        <v>0</v>
      </c>
      <c r="F36" s="73">
        <f>F35-F32</f>
        <v>0</v>
      </c>
      <c r="G36" s="73">
        <f t="shared" si="14"/>
        <v>0</v>
      </c>
      <c r="H36" s="73">
        <f t="shared" si="14"/>
        <v>0</v>
      </c>
      <c r="I36" s="73">
        <f>I35-I32</f>
        <v>0</v>
      </c>
    </row>
    <row r="37" spans="1:9" s="155" customFormat="1" ht="21.75" customHeight="1" thickBot="1" x14ac:dyDescent="0.5">
      <c r="B37" s="28" t="s">
        <v>99</v>
      </c>
      <c r="C37" s="29"/>
      <c r="D37" s="29"/>
      <c r="E37" s="29"/>
      <c r="F37" s="29"/>
      <c r="G37" s="29"/>
      <c r="H37" s="29"/>
      <c r="I37" s="29"/>
    </row>
    <row r="38" spans="1:9" s="155" customFormat="1" ht="31.5" customHeight="1" x14ac:dyDescent="0.45">
      <c r="A38" s="162"/>
      <c r="B38" s="163" t="s">
        <v>100</v>
      </c>
      <c r="C38" s="164"/>
      <c r="D38" s="164"/>
      <c r="E38" s="164"/>
      <c r="F38" s="164"/>
      <c r="G38" s="164"/>
      <c r="H38" s="164"/>
      <c r="I38" s="153">
        <f>IF(D38=0,0,H38/D38)</f>
        <v>0</v>
      </c>
    </row>
    <row r="39" spans="1:9" s="155" customFormat="1" ht="25.5" hidden="1" customHeight="1" outlineLevel="1" thickBot="1" x14ac:dyDescent="0.5">
      <c r="B39" s="28" t="s">
        <v>97</v>
      </c>
      <c r="C39" s="29"/>
      <c r="D39" s="29"/>
      <c r="E39" s="29"/>
      <c r="F39" s="29"/>
      <c r="G39" s="29"/>
      <c r="H39" s="29"/>
      <c r="I39" s="29"/>
    </row>
    <row r="40" spans="1:9" s="155" customFormat="1" ht="25.5" hidden="1" customHeight="1" outlineLevel="1" x14ac:dyDescent="0.45">
      <c r="A40" s="165"/>
      <c r="B40" s="166" t="s">
        <v>117</v>
      </c>
      <c r="C40" s="167"/>
      <c r="D40" s="167"/>
      <c r="E40" s="167"/>
      <c r="F40" s="167"/>
      <c r="G40" s="167"/>
      <c r="H40" s="167"/>
      <c r="I40" s="154">
        <f>IF(E40=0,0,H40/E40)</f>
        <v>0</v>
      </c>
    </row>
    <row r="41" spans="1:9" s="155" customFormat="1" ht="28.5" hidden="1" customHeight="1" outlineLevel="1" x14ac:dyDescent="0.45">
      <c r="A41" s="165"/>
      <c r="B41" s="166" t="s">
        <v>98</v>
      </c>
      <c r="C41" s="168">
        <f t="shared" ref="C41:H41" si="15">IF(C40=0,0,C40/C$4)</f>
        <v>0</v>
      </c>
      <c r="D41" s="168">
        <f t="shared" si="15"/>
        <v>0</v>
      </c>
      <c r="E41" s="168">
        <f t="shared" si="15"/>
        <v>0</v>
      </c>
      <c r="F41" s="168">
        <f t="shared" si="15"/>
        <v>0</v>
      </c>
      <c r="G41" s="168">
        <f t="shared" si="15"/>
        <v>0</v>
      </c>
      <c r="H41" s="168">
        <f t="shared" si="15"/>
        <v>0</v>
      </c>
      <c r="I41" s="154">
        <f>IF(E41=0,0,H41-E41)</f>
        <v>0</v>
      </c>
    </row>
    <row r="42" spans="1:9" ht="15.75" customHeight="1" collapsed="1" x14ac:dyDescent="0.4">
      <c r="B42" s="38"/>
      <c r="C42" s="39"/>
      <c r="D42" s="39"/>
      <c r="E42" s="39"/>
      <c r="F42" s="39"/>
      <c r="G42" s="39"/>
      <c r="H42" s="39"/>
      <c r="I42" s="155"/>
    </row>
    <row r="43" spans="1:9" ht="15" customHeight="1" x14ac:dyDescent="0.4">
      <c r="C43" s="39"/>
      <c r="I43" s="155"/>
    </row>
    <row r="44" spans="1:9" ht="24.75" customHeight="1" x14ac:dyDescent="0.4">
      <c r="B44" s="40" t="s">
        <v>44</v>
      </c>
      <c r="I44" s="155"/>
    </row>
    <row r="45" spans="1:9" s="8" customFormat="1" x14ac:dyDescent="0.45">
      <c r="B45" s="41" t="s">
        <v>24</v>
      </c>
      <c r="C45" s="42" t="str">
        <f>C3</f>
        <v>2024 efectiv</v>
      </c>
      <c r="D45" s="42" t="str">
        <f t="shared" ref="D45:H45" si="16">D3</f>
        <v>2025 efectiv</v>
      </c>
      <c r="E45" s="42" t="str">
        <f t="shared" si="16"/>
        <v>Prognoza 2026</v>
      </c>
      <c r="F45" s="42" t="str">
        <f t="shared" si="16"/>
        <v>Prognoza 2027</v>
      </c>
      <c r="G45" s="42" t="str">
        <f t="shared" si="16"/>
        <v>Prognoza 2028</v>
      </c>
      <c r="H45" s="42" t="str">
        <f t="shared" si="16"/>
        <v>Prognoza 2029</v>
      </c>
      <c r="I45" s="79"/>
    </row>
    <row r="46" spans="1:9" x14ac:dyDescent="0.4">
      <c r="B46" s="43" t="s">
        <v>0</v>
      </c>
      <c r="C46" s="15"/>
      <c r="D46" s="15"/>
      <c r="E46" s="15"/>
      <c r="F46" s="15"/>
      <c r="G46" s="15"/>
      <c r="H46" s="15"/>
      <c r="I46" s="155"/>
    </row>
    <row r="47" spans="1:9" ht="23.25" customHeight="1" x14ac:dyDescent="0.4">
      <c r="B47" s="44" t="s">
        <v>1</v>
      </c>
      <c r="C47" s="15"/>
      <c r="D47" s="15"/>
      <c r="E47" s="15"/>
      <c r="F47" s="15"/>
      <c r="G47" s="15"/>
      <c r="H47" s="15"/>
      <c r="I47" s="155"/>
    </row>
    <row r="48" spans="1:9" x14ac:dyDescent="0.4">
      <c r="B48" s="44" t="s">
        <v>2</v>
      </c>
      <c r="C48" s="15"/>
      <c r="D48" s="15"/>
      <c r="E48" s="15"/>
      <c r="F48" s="15"/>
      <c r="G48" s="15"/>
      <c r="H48" s="15"/>
      <c r="I48" s="155"/>
    </row>
    <row r="49" spans="2:9" ht="27.75" x14ac:dyDescent="0.4">
      <c r="B49" s="44" t="s">
        <v>3</v>
      </c>
      <c r="C49" s="15"/>
      <c r="D49" s="15"/>
      <c r="E49" s="15"/>
      <c r="F49" s="15"/>
      <c r="G49" s="15"/>
      <c r="H49" s="15"/>
      <c r="I49" s="155"/>
    </row>
    <row r="50" spans="2:9" x14ac:dyDescent="0.4">
      <c r="B50" s="44" t="s">
        <v>4</v>
      </c>
      <c r="C50" s="15"/>
      <c r="D50" s="15"/>
      <c r="E50" s="15"/>
      <c r="F50" s="15"/>
      <c r="G50" s="15"/>
      <c r="H50" s="15"/>
      <c r="I50" s="155"/>
    </row>
    <row r="51" spans="2:9" x14ac:dyDescent="0.4">
      <c r="B51" s="44" t="s">
        <v>5</v>
      </c>
      <c r="C51" s="15"/>
      <c r="D51" s="15"/>
      <c r="E51" s="15"/>
      <c r="F51" s="15"/>
      <c r="G51" s="15"/>
      <c r="H51" s="15"/>
      <c r="I51" s="155"/>
    </row>
    <row r="52" spans="2:9" x14ac:dyDescent="0.4">
      <c r="B52" s="44" t="s">
        <v>6</v>
      </c>
      <c r="C52" s="15"/>
      <c r="D52" s="15"/>
      <c r="E52" s="15"/>
      <c r="F52" s="15"/>
      <c r="G52" s="15"/>
      <c r="H52" s="15"/>
      <c r="I52" s="155"/>
    </row>
    <row r="53" spans="2:9" x14ac:dyDescent="0.4">
      <c r="B53" s="44" t="s">
        <v>7</v>
      </c>
      <c r="C53" s="15"/>
      <c r="D53" s="15"/>
      <c r="E53" s="15"/>
      <c r="F53" s="15"/>
      <c r="G53" s="15"/>
      <c r="H53" s="15"/>
      <c r="I53" s="155"/>
    </row>
    <row r="54" spans="2:9" ht="27" x14ac:dyDescent="0.4">
      <c r="B54" s="45" t="s">
        <v>8</v>
      </c>
      <c r="C54" s="65">
        <f t="shared" ref="C54:H54" si="17">C47+C52-C48-C49-C50-C51-C53</f>
        <v>0</v>
      </c>
      <c r="D54" s="65">
        <f t="shared" si="17"/>
        <v>0</v>
      </c>
      <c r="E54" s="65">
        <f t="shared" si="17"/>
        <v>0</v>
      </c>
      <c r="F54" s="65">
        <f t="shared" si="17"/>
        <v>0</v>
      </c>
      <c r="G54" s="65">
        <f t="shared" si="17"/>
        <v>0</v>
      </c>
      <c r="H54" s="65">
        <f t="shared" si="17"/>
        <v>0</v>
      </c>
      <c r="I54" s="155"/>
    </row>
    <row r="55" spans="2:9" x14ac:dyDescent="0.4">
      <c r="B55" s="43" t="s">
        <v>9</v>
      </c>
      <c r="C55" s="15"/>
      <c r="D55" s="15"/>
      <c r="E55" s="15"/>
      <c r="F55" s="15"/>
      <c r="G55" s="15"/>
      <c r="H55" s="15"/>
      <c r="I55" s="155"/>
    </row>
    <row r="56" spans="2:9" x14ac:dyDescent="0.4">
      <c r="B56" s="44" t="s">
        <v>10</v>
      </c>
      <c r="C56" s="15"/>
      <c r="D56" s="15"/>
      <c r="E56" s="15"/>
      <c r="F56" s="15"/>
      <c r="G56" s="15"/>
      <c r="H56" s="15"/>
      <c r="I56" s="155"/>
    </row>
    <row r="57" spans="2:9" ht="27.75" x14ac:dyDescent="0.4">
      <c r="B57" s="44" t="s">
        <v>11</v>
      </c>
      <c r="C57" s="15"/>
      <c r="D57" s="15"/>
      <c r="E57" s="15"/>
      <c r="F57" s="15"/>
      <c r="G57" s="15"/>
      <c r="H57" s="15"/>
      <c r="I57" s="155"/>
    </row>
    <row r="58" spans="2:9" x14ac:dyDescent="0.4">
      <c r="B58" s="44" t="s">
        <v>12</v>
      </c>
      <c r="C58" s="15"/>
      <c r="D58" s="15"/>
      <c r="E58" s="15"/>
      <c r="F58" s="15"/>
      <c r="G58" s="15"/>
      <c r="H58" s="15"/>
      <c r="I58" s="155"/>
    </row>
    <row r="59" spans="2:9" x14ac:dyDescent="0.4">
      <c r="B59" s="44" t="s">
        <v>13</v>
      </c>
      <c r="C59" s="15"/>
      <c r="D59" s="15"/>
      <c r="E59" s="15"/>
      <c r="F59" s="15"/>
      <c r="G59" s="15"/>
      <c r="H59" s="15"/>
      <c r="I59" s="155"/>
    </row>
    <row r="60" spans="2:9" x14ac:dyDescent="0.4">
      <c r="B60" s="44" t="s">
        <v>14</v>
      </c>
      <c r="C60" s="15"/>
      <c r="D60" s="15"/>
      <c r="E60" s="15"/>
      <c r="F60" s="15"/>
      <c r="G60" s="15"/>
      <c r="H60" s="15"/>
      <c r="I60" s="155"/>
    </row>
    <row r="61" spans="2:9" ht="27" x14ac:dyDescent="0.4">
      <c r="B61" s="45" t="s">
        <v>15</v>
      </c>
      <c r="C61" s="65">
        <f t="shared" ref="C61:H61" si="18">C56+C58+C60-C57-C59</f>
        <v>0</v>
      </c>
      <c r="D61" s="65">
        <f t="shared" si="18"/>
        <v>0</v>
      </c>
      <c r="E61" s="65">
        <f t="shared" si="18"/>
        <v>0</v>
      </c>
      <c r="F61" s="65">
        <f t="shared" si="18"/>
        <v>0</v>
      </c>
      <c r="G61" s="65">
        <f t="shared" si="18"/>
        <v>0</v>
      </c>
      <c r="H61" s="65">
        <f t="shared" si="18"/>
        <v>0</v>
      </c>
      <c r="I61" s="155"/>
    </row>
    <row r="62" spans="2:9" x14ac:dyDescent="0.4">
      <c r="B62" s="43" t="s">
        <v>16</v>
      </c>
      <c r="C62" s="15"/>
      <c r="D62" s="15"/>
      <c r="E62" s="15"/>
      <c r="F62" s="15"/>
      <c r="G62" s="15"/>
      <c r="H62" s="15"/>
      <c r="I62" s="155"/>
    </row>
    <row r="63" spans="2:9" ht="27.75" x14ac:dyDescent="0.4">
      <c r="B63" s="44" t="s">
        <v>40</v>
      </c>
      <c r="C63" s="15"/>
      <c r="D63" s="15"/>
      <c r="E63" s="15"/>
      <c r="F63" s="15"/>
      <c r="G63" s="15"/>
      <c r="H63" s="15"/>
      <c r="I63" s="155"/>
    </row>
    <row r="64" spans="2:9" ht="21" customHeight="1" x14ac:dyDescent="0.4">
      <c r="B64" s="44" t="s">
        <v>38</v>
      </c>
      <c r="C64" s="15"/>
      <c r="D64" s="15"/>
      <c r="E64" s="15"/>
      <c r="F64" s="15"/>
      <c r="G64" s="15"/>
      <c r="H64" s="15"/>
      <c r="I64" s="155"/>
    </row>
    <row r="65" spans="2:9" ht="27.75" x14ac:dyDescent="0.4">
      <c r="B65" s="44" t="s">
        <v>39</v>
      </c>
      <c r="C65" s="15"/>
      <c r="D65" s="15"/>
      <c r="E65" s="15"/>
      <c r="F65" s="15"/>
      <c r="G65" s="15"/>
      <c r="H65" s="15"/>
      <c r="I65" s="155"/>
    </row>
    <row r="66" spans="2:9" x14ac:dyDescent="0.4">
      <c r="B66" s="44" t="s">
        <v>41</v>
      </c>
      <c r="C66" s="15"/>
      <c r="D66" s="15"/>
      <c r="E66" s="15"/>
      <c r="F66" s="15"/>
      <c r="G66" s="15"/>
      <c r="H66" s="15"/>
      <c r="I66" s="155"/>
    </row>
    <row r="67" spans="2:9" x14ac:dyDescent="0.4">
      <c r="B67" s="44" t="s">
        <v>42</v>
      </c>
      <c r="C67" s="15"/>
      <c r="D67" s="15"/>
      <c r="E67" s="15"/>
      <c r="F67" s="15"/>
      <c r="G67" s="15"/>
      <c r="H67" s="15"/>
      <c r="I67" s="155"/>
    </row>
    <row r="68" spans="2:9" ht="27.75" x14ac:dyDescent="0.4">
      <c r="B68" s="44" t="s">
        <v>17</v>
      </c>
      <c r="C68" s="15"/>
      <c r="D68" s="15"/>
      <c r="E68" s="15"/>
      <c r="F68" s="15"/>
      <c r="G68" s="15"/>
      <c r="H68" s="15"/>
      <c r="I68" s="155"/>
    </row>
    <row r="69" spans="2:9" ht="18" customHeight="1" x14ac:dyDescent="0.4">
      <c r="B69" s="44" t="s">
        <v>18</v>
      </c>
      <c r="C69" s="15"/>
      <c r="D69" s="15"/>
      <c r="E69" s="15"/>
      <c r="F69" s="15"/>
      <c r="G69" s="15"/>
      <c r="H69" s="15"/>
      <c r="I69" s="155"/>
    </row>
    <row r="70" spans="2:9" ht="16.5" customHeight="1" x14ac:dyDescent="0.4">
      <c r="B70" s="44" t="s">
        <v>19</v>
      </c>
      <c r="C70" s="15"/>
      <c r="D70" s="15"/>
      <c r="E70" s="15"/>
      <c r="F70" s="15"/>
      <c r="G70" s="15"/>
      <c r="H70" s="15"/>
      <c r="I70" s="155"/>
    </row>
    <row r="71" spans="2:9" ht="16.5" customHeight="1" x14ac:dyDescent="0.4">
      <c r="B71" s="44" t="s">
        <v>20</v>
      </c>
      <c r="C71" s="15"/>
      <c r="D71" s="15"/>
      <c r="E71" s="15"/>
      <c r="F71" s="15"/>
      <c r="G71" s="15"/>
      <c r="H71" s="15"/>
      <c r="I71" s="155"/>
    </row>
    <row r="72" spans="2:9" ht="27" x14ac:dyDescent="0.4">
      <c r="B72" s="45" t="s">
        <v>21</v>
      </c>
      <c r="C72" s="65">
        <f>C63+C64+C65+C66+C67+C70+C71-C68-C69</f>
        <v>0</v>
      </c>
      <c r="D72" s="65">
        <f>D63+D64+D65+D66+D67+D70+D71-D68-D69</f>
        <v>0</v>
      </c>
      <c r="E72" s="65">
        <f t="shared" ref="E72:H72" si="19">E63+E64+E65+E66+E67+E70+E71-E68-E69</f>
        <v>0</v>
      </c>
      <c r="F72" s="65">
        <f t="shared" si="19"/>
        <v>0</v>
      </c>
      <c r="G72" s="65">
        <f t="shared" si="19"/>
        <v>0</v>
      </c>
      <c r="H72" s="65">
        <f t="shared" si="19"/>
        <v>0</v>
      </c>
      <c r="I72" s="155"/>
    </row>
    <row r="73" spans="2:9" ht="21.75" customHeight="1" x14ac:dyDescent="0.4">
      <c r="B73" s="45" t="s">
        <v>22</v>
      </c>
      <c r="C73" s="65">
        <f t="shared" ref="C73:H73" si="20">C54+C61+C72</f>
        <v>0</v>
      </c>
      <c r="D73" s="65">
        <f t="shared" si="20"/>
        <v>0</v>
      </c>
      <c r="E73" s="65">
        <f t="shared" si="20"/>
        <v>0</v>
      </c>
      <c r="F73" s="65">
        <f t="shared" si="20"/>
        <v>0</v>
      </c>
      <c r="G73" s="65">
        <f t="shared" si="20"/>
        <v>0</v>
      </c>
      <c r="H73" s="65">
        <f t="shared" si="20"/>
        <v>0</v>
      </c>
      <c r="I73" s="155"/>
    </row>
    <row r="74" spans="2:9" ht="27.75" x14ac:dyDescent="0.4">
      <c r="B74" s="44" t="s">
        <v>23</v>
      </c>
      <c r="C74" s="15"/>
      <c r="D74" s="15"/>
      <c r="E74" s="15"/>
      <c r="F74" s="15"/>
      <c r="G74" s="15"/>
      <c r="H74" s="15"/>
      <c r="I74" s="155"/>
    </row>
    <row r="75" spans="2:9" ht="27.75" x14ac:dyDescent="0.4">
      <c r="B75" s="44" t="s">
        <v>43</v>
      </c>
      <c r="C75" s="15"/>
      <c r="D75" s="15">
        <f>C76</f>
        <v>0</v>
      </c>
      <c r="E75" s="15">
        <f>D76</f>
        <v>0</v>
      </c>
      <c r="F75" s="15">
        <f>E76</f>
        <v>0</v>
      </c>
      <c r="G75" s="15">
        <f>F76</f>
        <v>0</v>
      </c>
      <c r="H75" s="15">
        <f>G76</f>
        <v>0</v>
      </c>
      <c r="I75" s="155"/>
    </row>
    <row r="76" spans="2:9" ht="27" x14ac:dyDescent="0.4">
      <c r="B76" s="45" t="s">
        <v>62</v>
      </c>
      <c r="C76" s="65">
        <f t="shared" ref="C76:H76" si="21">C73+C74+C75</f>
        <v>0</v>
      </c>
      <c r="D76" s="65">
        <f>D73+D74+D75</f>
        <v>0</v>
      </c>
      <c r="E76" s="65">
        <f t="shared" si="21"/>
        <v>0</v>
      </c>
      <c r="F76" s="65">
        <f t="shared" si="21"/>
        <v>0</v>
      </c>
      <c r="G76" s="65">
        <f t="shared" si="21"/>
        <v>0</v>
      </c>
      <c r="H76" s="65">
        <f t="shared" si="21"/>
        <v>0</v>
      </c>
      <c r="I76" s="155"/>
    </row>
    <row r="78" spans="2:9" hidden="1" outlineLevel="1" x14ac:dyDescent="0.4"/>
    <row r="79" spans="2:9" ht="14.25" hidden="1" outlineLevel="1" thickBot="1" x14ac:dyDescent="0.45">
      <c r="B79" s="46" t="s">
        <v>81</v>
      </c>
      <c r="C79" s="47"/>
      <c r="D79" s="47"/>
      <c r="E79" s="47"/>
      <c r="F79" s="47"/>
      <c r="G79" s="47"/>
      <c r="H79" s="47"/>
      <c r="I79" s="47"/>
    </row>
    <row r="80" spans="2:9" hidden="1" outlineLevel="1" x14ac:dyDescent="0.4"/>
    <row r="81" spans="2:9" hidden="1" outlineLevel="1" x14ac:dyDescent="0.4">
      <c r="B81" s="74" t="s">
        <v>24</v>
      </c>
      <c r="C81" s="75"/>
      <c r="D81" s="49" t="s">
        <v>91</v>
      </c>
      <c r="E81" s="49" t="str">
        <f>E3</f>
        <v>Prognoza 2026</v>
      </c>
      <c r="F81" s="49" t="str">
        <f>F3</f>
        <v>Prognoza 2027</v>
      </c>
      <c r="G81" s="49" t="str">
        <f t="shared" ref="G81:H81" si="22">G3</f>
        <v>Prognoza 2028</v>
      </c>
      <c r="H81" s="49" t="str">
        <f t="shared" si="22"/>
        <v>Prognoza 2029</v>
      </c>
      <c r="I81" s="48" t="s">
        <v>92</v>
      </c>
    </row>
    <row r="82" spans="2:9" hidden="1" outlineLevel="1" x14ac:dyDescent="0.4">
      <c r="B82" s="76" t="s">
        <v>82</v>
      </c>
      <c r="C82" s="75"/>
      <c r="D82" s="66">
        <f>'Articole de investiție'!G38</f>
        <v>0</v>
      </c>
      <c r="E82" s="66"/>
      <c r="F82" s="66"/>
      <c r="G82" s="66"/>
      <c r="H82" s="66"/>
      <c r="I82" s="66">
        <f>SUM(D82:H82)</f>
        <v>0</v>
      </c>
    </row>
    <row r="83" spans="2:9" ht="48.75" hidden="1" outlineLevel="1" x14ac:dyDescent="0.4">
      <c r="B83" s="77" t="s">
        <v>83</v>
      </c>
      <c r="C83" s="75"/>
      <c r="D83" s="66">
        <f>-D82</f>
        <v>0</v>
      </c>
      <c r="E83" s="66">
        <f>E73+E68+E50</f>
        <v>0</v>
      </c>
      <c r="F83" s="66">
        <f>F73+F68+F50</f>
        <v>0</v>
      </c>
      <c r="G83" s="66">
        <f t="shared" ref="G83:H83" si="23">G73+G68+G50</f>
        <v>0</v>
      </c>
      <c r="H83" s="66">
        <f t="shared" si="23"/>
        <v>0</v>
      </c>
      <c r="I83" s="66">
        <f>SUM(D83:H83)</f>
        <v>0</v>
      </c>
    </row>
    <row r="84" spans="2:9" hidden="1" outlineLevel="1" x14ac:dyDescent="0.4">
      <c r="B84" s="76" t="s">
        <v>84</v>
      </c>
      <c r="C84" s="75"/>
      <c r="D84" s="66">
        <f>D83</f>
        <v>0</v>
      </c>
      <c r="E84" s="66">
        <f>D84+E83</f>
        <v>0</v>
      </c>
      <c r="F84" s="66">
        <f>E84+F83</f>
        <v>0</v>
      </c>
      <c r="G84" s="66">
        <f>F84+G83</f>
        <v>0</v>
      </c>
      <c r="H84" s="66">
        <f>G84+H83</f>
        <v>0</v>
      </c>
      <c r="I84" s="66">
        <f>H84</f>
        <v>0</v>
      </c>
    </row>
    <row r="85" spans="2:9" hidden="1" outlineLevel="1" x14ac:dyDescent="0.4">
      <c r="B85" s="16"/>
      <c r="D85" s="50"/>
      <c r="E85" s="50"/>
      <c r="F85" s="50"/>
      <c r="G85" s="50"/>
      <c r="H85" s="50"/>
      <c r="I85" s="50"/>
    </row>
    <row r="86" spans="2:9" ht="14.25" hidden="1" outlineLevel="1" thickBot="1" x14ac:dyDescent="0.45">
      <c r="B86" s="51" t="s">
        <v>85</v>
      </c>
      <c r="C86" s="47"/>
      <c r="D86" s="51"/>
      <c r="E86" s="52"/>
      <c r="F86" s="53"/>
      <c r="G86" s="53"/>
      <c r="H86" s="53"/>
      <c r="I86" s="67" t="e">
        <f>(F16+G16+H16+F21+G21+H21+F22+G22+H22)/$D$82</f>
        <v>#DIV/0!</v>
      </c>
    </row>
    <row r="87" spans="2:9" hidden="1" outlineLevel="1" x14ac:dyDescent="0.4">
      <c r="B87" s="16"/>
    </row>
    <row r="88" spans="2:9" ht="14.25" hidden="1" outlineLevel="1" thickBot="1" x14ac:dyDescent="0.45">
      <c r="B88" s="54" t="s">
        <v>86</v>
      </c>
      <c r="C88" s="68">
        <f>NPV(C89,E83:H83)+D83</f>
        <v>0</v>
      </c>
      <c r="D88" s="55" t="s">
        <v>93</v>
      </c>
      <c r="E88" s="47"/>
      <c r="F88" s="47"/>
      <c r="G88" s="47"/>
      <c r="H88" s="47"/>
      <c r="I88" s="47"/>
    </row>
    <row r="89" spans="2:9" ht="17.25" hidden="1" customHeight="1" outlineLevel="1" x14ac:dyDescent="0.4">
      <c r="B89" s="56" t="s">
        <v>87</v>
      </c>
      <c r="C89" s="69">
        <v>0.16</v>
      </c>
      <c r="D89" s="57"/>
    </row>
    <row r="90" spans="2:9" ht="19.5" hidden="1" customHeight="1" outlineLevel="1" thickBot="1" x14ac:dyDescent="0.45">
      <c r="B90" s="54" t="s">
        <v>88</v>
      </c>
      <c r="C90" s="70" t="e">
        <f>IRR(D83:H83)</f>
        <v>#NUM!</v>
      </c>
      <c r="D90" s="55" t="s">
        <v>94</v>
      </c>
      <c r="E90" s="47"/>
      <c r="F90" s="47"/>
      <c r="G90" s="47"/>
      <c r="H90" s="47"/>
      <c r="I90" s="47"/>
    </row>
    <row r="91" spans="2:9" hidden="1" outlineLevel="1" x14ac:dyDescent="0.4">
      <c r="B91" s="16"/>
      <c r="C91" s="16"/>
      <c r="D91" s="57"/>
    </row>
    <row r="92" spans="2:9" ht="27.4" hidden="1" outlineLevel="1" thickBot="1" x14ac:dyDescent="0.45">
      <c r="B92" s="58" t="s">
        <v>89</v>
      </c>
      <c r="C92" s="59"/>
      <c r="D92" s="55"/>
      <c r="E92" s="47"/>
      <c r="F92" s="47"/>
      <c r="G92" s="47"/>
      <c r="H92" s="47"/>
      <c r="I92" s="47"/>
    </row>
    <row r="93" spans="2:9" hidden="1" outlineLevel="1" x14ac:dyDescent="0.4"/>
    <row r="94" spans="2:9" hidden="1" outlineLevel="1" x14ac:dyDescent="0.4">
      <c r="B94" s="60" t="s">
        <v>90</v>
      </c>
    </row>
    <row r="95" spans="2:9" collapsed="1" x14ac:dyDescent="0.4"/>
    <row r="97" spans="2:14" ht="28.5" hidden="1" outlineLevel="1" x14ac:dyDescent="0.45">
      <c r="B97" s="230"/>
      <c r="C97" s="231">
        <v>2025</v>
      </c>
      <c r="D97" s="231">
        <v>2026</v>
      </c>
      <c r="E97" s="231">
        <v>2027</v>
      </c>
      <c r="F97" s="231">
        <v>2028</v>
      </c>
      <c r="G97" s="231">
        <v>2029</v>
      </c>
      <c r="H97" s="231" t="s">
        <v>167</v>
      </c>
      <c r="I97" s="231" t="s">
        <v>200</v>
      </c>
      <c r="J97"/>
      <c r="K97"/>
      <c r="L97"/>
      <c r="M97"/>
      <c r="N97"/>
    </row>
    <row r="98" spans="2:14" ht="14.25" hidden="1" outlineLevel="1" x14ac:dyDescent="0.45">
      <c r="B98" s="232" t="s">
        <v>158</v>
      </c>
      <c r="C98" s="233">
        <f>D4</f>
        <v>0</v>
      </c>
      <c r="D98" s="233">
        <f>E4</f>
        <v>0</v>
      </c>
      <c r="E98" s="233">
        <f>F4</f>
        <v>0</v>
      </c>
      <c r="F98" s="233">
        <f>G4</f>
        <v>0</v>
      </c>
      <c r="G98" s="233">
        <f>H4</f>
        <v>0</v>
      </c>
      <c r="H98" s="234" t="e">
        <f>AVERAGE(K98:N98)*100</f>
        <v>#DIV/0!</v>
      </c>
      <c r="I98" s="234" t="e">
        <f>G98/C98*100</f>
        <v>#DIV/0!</v>
      </c>
      <c r="J98"/>
      <c r="K98" s="235" t="e">
        <f>(D98-C98)/C98</f>
        <v>#DIV/0!</v>
      </c>
      <c r="L98" s="235" t="e">
        <f t="shared" ref="K98:N105" si="24">(E98-D98)/D98</f>
        <v>#DIV/0!</v>
      </c>
      <c r="M98" s="235" t="e">
        <f t="shared" si="24"/>
        <v>#DIV/0!</v>
      </c>
      <c r="N98" s="235" t="e">
        <f t="shared" si="24"/>
        <v>#DIV/0!</v>
      </c>
    </row>
    <row r="99" spans="2:14" ht="14.25" hidden="1" outlineLevel="1" x14ac:dyDescent="0.45">
      <c r="B99" s="232" t="s">
        <v>168</v>
      </c>
      <c r="C99" s="236">
        <f>D12</f>
        <v>0</v>
      </c>
      <c r="D99" s="236">
        <f>E12</f>
        <v>0</v>
      </c>
      <c r="E99" s="236">
        <f>F12</f>
        <v>0</v>
      </c>
      <c r="F99" s="236">
        <f>G12</f>
        <v>0</v>
      </c>
      <c r="G99" s="236">
        <f>H12</f>
        <v>0</v>
      </c>
      <c r="H99" s="234" t="e">
        <f t="shared" ref="H99:H105" si="25">AVERAGE(K99:N99)*100</f>
        <v>#DIV/0!</v>
      </c>
      <c r="I99" s="234" t="e">
        <f t="shared" ref="I99:I105" si="26">G99/C99*100</f>
        <v>#DIV/0!</v>
      </c>
      <c r="J99"/>
      <c r="K99" s="235" t="e">
        <f t="shared" si="24"/>
        <v>#DIV/0!</v>
      </c>
      <c r="L99" s="235" t="e">
        <f t="shared" si="24"/>
        <v>#DIV/0!</v>
      </c>
      <c r="M99" s="235" t="e">
        <f t="shared" si="24"/>
        <v>#DIV/0!</v>
      </c>
      <c r="N99" s="235" t="e">
        <f t="shared" si="24"/>
        <v>#DIV/0!</v>
      </c>
    </row>
    <row r="100" spans="2:14" ht="14.25" hidden="1" outlineLevel="1" x14ac:dyDescent="0.45">
      <c r="B100" s="232" t="s">
        <v>120</v>
      </c>
      <c r="C100" s="237">
        <f>D15</f>
        <v>0</v>
      </c>
      <c r="D100" s="237">
        <f t="shared" ref="D100:G101" si="27">E15</f>
        <v>0</v>
      </c>
      <c r="E100" s="237">
        <f t="shared" si="27"/>
        <v>0</v>
      </c>
      <c r="F100" s="237">
        <f t="shared" si="27"/>
        <v>0</v>
      </c>
      <c r="G100" s="237">
        <f t="shared" si="27"/>
        <v>0</v>
      </c>
      <c r="H100" s="234" t="e">
        <f t="shared" si="25"/>
        <v>#DIV/0!</v>
      </c>
      <c r="I100" s="234" t="e">
        <f t="shared" si="26"/>
        <v>#DIV/0!</v>
      </c>
      <c r="J100"/>
      <c r="K100" s="235" t="e">
        <f t="shared" si="24"/>
        <v>#DIV/0!</v>
      </c>
      <c r="L100" s="235" t="e">
        <f t="shared" si="24"/>
        <v>#DIV/0!</v>
      </c>
      <c r="M100" s="235" t="e">
        <f t="shared" si="24"/>
        <v>#DIV/0!</v>
      </c>
      <c r="N100" s="235" t="e">
        <f t="shared" si="24"/>
        <v>#DIV/0!</v>
      </c>
    </row>
    <row r="101" spans="2:14" ht="14.25" hidden="1" outlineLevel="1" x14ac:dyDescent="0.45">
      <c r="B101" s="232" t="s">
        <v>159</v>
      </c>
      <c r="C101" s="236">
        <f>D16</f>
        <v>0</v>
      </c>
      <c r="D101" s="236">
        <f t="shared" si="27"/>
        <v>0</v>
      </c>
      <c r="E101" s="236">
        <f t="shared" si="27"/>
        <v>0</v>
      </c>
      <c r="F101" s="236">
        <f t="shared" si="27"/>
        <v>0</v>
      </c>
      <c r="G101" s="236">
        <f t="shared" si="27"/>
        <v>0</v>
      </c>
      <c r="H101" s="234" t="e">
        <f t="shared" si="25"/>
        <v>#DIV/0!</v>
      </c>
      <c r="I101" s="234" t="e">
        <f t="shared" si="26"/>
        <v>#DIV/0!</v>
      </c>
      <c r="J101"/>
      <c r="K101" s="235" t="e">
        <f t="shared" si="24"/>
        <v>#DIV/0!</v>
      </c>
      <c r="L101" s="235" t="e">
        <f t="shared" si="24"/>
        <v>#DIV/0!</v>
      </c>
      <c r="M101" s="235" t="e">
        <f t="shared" si="24"/>
        <v>#DIV/0!</v>
      </c>
      <c r="N101" s="235" t="e">
        <f t="shared" si="24"/>
        <v>#DIV/0!</v>
      </c>
    </row>
    <row r="102" spans="2:14" ht="14.25" hidden="1" outlineLevel="1" x14ac:dyDescent="0.45">
      <c r="B102" s="232" t="s">
        <v>160</v>
      </c>
      <c r="C102" s="236">
        <f>D20</f>
        <v>0</v>
      </c>
      <c r="D102" s="236">
        <f>E20</f>
        <v>0</v>
      </c>
      <c r="E102" s="236">
        <f>F20</f>
        <v>0</v>
      </c>
      <c r="F102" s="236">
        <f>G20</f>
        <v>0</v>
      </c>
      <c r="G102" s="236">
        <f>H20</f>
        <v>0</v>
      </c>
      <c r="H102" s="234" t="e">
        <f t="shared" si="25"/>
        <v>#DIV/0!</v>
      </c>
      <c r="I102" s="234" t="e">
        <f t="shared" si="26"/>
        <v>#DIV/0!</v>
      </c>
      <c r="J102"/>
      <c r="K102" s="235" t="e">
        <f t="shared" si="24"/>
        <v>#DIV/0!</v>
      </c>
      <c r="L102" s="235" t="e">
        <f t="shared" si="24"/>
        <v>#DIV/0!</v>
      </c>
      <c r="M102" s="235" t="e">
        <f t="shared" si="24"/>
        <v>#DIV/0!</v>
      </c>
      <c r="N102" s="235" t="e">
        <f t="shared" si="24"/>
        <v>#DIV/0!</v>
      </c>
    </row>
    <row r="103" spans="2:14" ht="14.25" hidden="1" outlineLevel="1" x14ac:dyDescent="0.45">
      <c r="B103" s="232" t="s">
        <v>161</v>
      </c>
      <c r="C103" s="237">
        <f>D25</f>
        <v>0</v>
      </c>
      <c r="D103" s="237">
        <f>E25</f>
        <v>0</v>
      </c>
      <c r="E103" s="237">
        <f>F25</f>
        <v>0</v>
      </c>
      <c r="F103" s="237">
        <f>G25</f>
        <v>0</v>
      </c>
      <c r="G103" s="237">
        <f>H25</f>
        <v>0</v>
      </c>
      <c r="H103" s="234" t="e">
        <f t="shared" si="25"/>
        <v>#DIV/0!</v>
      </c>
      <c r="I103" s="234" t="e">
        <f t="shared" si="26"/>
        <v>#DIV/0!</v>
      </c>
      <c r="J103"/>
      <c r="K103" s="235" t="e">
        <f t="shared" si="24"/>
        <v>#DIV/0!</v>
      </c>
      <c r="L103" s="235" t="e">
        <f t="shared" si="24"/>
        <v>#DIV/0!</v>
      </c>
      <c r="M103" s="235" t="e">
        <f t="shared" si="24"/>
        <v>#DIV/0!</v>
      </c>
      <c r="N103" s="235" t="e">
        <f t="shared" si="24"/>
        <v>#DIV/0!</v>
      </c>
    </row>
    <row r="104" spans="2:14" ht="14.25" hidden="1" outlineLevel="1" x14ac:dyDescent="0.45">
      <c r="B104" s="232" t="s">
        <v>162</v>
      </c>
      <c r="C104" s="237">
        <f>D33</f>
        <v>0</v>
      </c>
      <c r="D104" s="237">
        <f>E33</f>
        <v>0</v>
      </c>
      <c r="E104" s="237">
        <f>F33</f>
        <v>0</v>
      </c>
      <c r="F104" s="237">
        <f>G33</f>
        <v>0</v>
      </c>
      <c r="G104" s="237">
        <f>H33</f>
        <v>0</v>
      </c>
      <c r="H104" s="234" t="e">
        <f t="shared" si="25"/>
        <v>#DIV/0!</v>
      </c>
      <c r="I104" s="234" t="e">
        <f t="shared" si="26"/>
        <v>#DIV/0!</v>
      </c>
      <c r="J104"/>
      <c r="K104" s="235" t="e">
        <f t="shared" si="24"/>
        <v>#DIV/0!</v>
      </c>
      <c r="L104" s="235" t="e">
        <f t="shared" si="24"/>
        <v>#DIV/0!</v>
      </c>
      <c r="M104" s="235" t="e">
        <f t="shared" si="24"/>
        <v>#DIV/0!</v>
      </c>
      <c r="N104" s="235" t="e">
        <f t="shared" si="24"/>
        <v>#DIV/0!</v>
      </c>
    </row>
    <row r="105" spans="2:14" ht="14.25" hidden="1" outlineLevel="1" x14ac:dyDescent="0.45">
      <c r="B105" s="232" t="s">
        <v>163</v>
      </c>
      <c r="C105" s="237">
        <f>D31</f>
        <v>0</v>
      </c>
      <c r="D105" s="237">
        <f>E31</f>
        <v>0</v>
      </c>
      <c r="E105" s="237">
        <f>F31</f>
        <v>0</v>
      </c>
      <c r="F105" s="237">
        <f>G31</f>
        <v>0</v>
      </c>
      <c r="G105" s="237">
        <f>H31</f>
        <v>0</v>
      </c>
      <c r="H105" s="234" t="e">
        <f t="shared" si="25"/>
        <v>#DIV/0!</v>
      </c>
      <c r="I105" s="234" t="e">
        <f t="shared" si="26"/>
        <v>#DIV/0!</v>
      </c>
      <c r="J105"/>
      <c r="K105" s="235" t="e">
        <f t="shared" si="24"/>
        <v>#DIV/0!</v>
      </c>
      <c r="L105" s="235" t="e">
        <f t="shared" si="24"/>
        <v>#DIV/0!</v>
      </c>
      <c r="M105" s="235" t="e">
        <f t="shared" si="24"/>
        <v>#DIV/0!</v>
      </c>
      <c r="N105" s="235" t="e">
        <f t="shared" si="24"/>
        <v>#DIV/0!</v>
      </c>
    </row>
    <row r="106" spans="2:14" collapsed="1" x14ac:dyDescent="0.4"/>
  </sheetData>
  <sheetProtection algorithmName="SHA-512" hashValue="rj+nqf10HmAwJAnYBWuK06Q1/OpMK2m28AL/74CPPWMVbcvGax+EH1dsieFetWrrS1tjYlS3Utw22+ghBmSY9A==" saltValue="RDnYk1oj14pihF28u0ea1A==" spinCount="100000" sheet="1" formatCells="0" formatColumns="0" formatRows="0" selectLockedCells="1" autoFilter="0"/>
  <mergeCells count="2">
    <mergeCell ref="B1:I1"/>
    <mergeCell ref="C2:I2"/>
  </mergeCells>
  <phoneticPr fontId="2" type="noConversion"/>
  <conditionalFormatting sqref="A4:H36">
    <cfRule type="cellIs" dxfId="15" priority="5" operator="equal">
      <formula>0</formula>
    </cfRule>
  </conditionalFormatting>
  <conditionalFormatting sqref="A3:I3">
    <cfRule type="cellIs" dxfId="14" priority="1" operator="equal">
      <formula>0</formula>
    </cfRule>
  </conditionalFormatting>
  <conditionalFormatting sqref="A1:XFD1 A2:C2 C77:XFD80 A77:A94 C81:C86 J81:XFD86 C87:XFD87 F88:XFD92 C93:XFD94">
    <cfRule type="cellIs" dxfId="13" priority="39" operator="equal">
      <formula>0</formula>
    </cfRule>
  </conditionalFormatting>
  <conditionalFormatting sqref="A95:XFD96 A97:A105 O97:XFD105 A106:XFD1048576">
    <cfRule type="cellIs" dxfId="12" priority="3" operator="equal">
      <formula>0</formula>
    </cfRule>
  </conditionalFormatting>
  <conditionalFormatting sqref="B77:B79 B81:B94">
    <cfRule type="cellIs" dxfId="11" priority="26" operator="equal">
      <formula>0</formula>
    </cfRule>
  </conditionalFormatting>
  <conditionalFormatting sqref="B98:B105">
    <cfRule type="cellIs" dxfId="10" priority="2" operator="equal">
      <formula>0</formula>
    </cfRule>
  </conditionalFormatting>
  <conditionalFormatting sqref="B37:H37">
    <cfRule type="cellIs" dxfId="9" priority="8" operator="equal">
      <formula>0</formula>
    </cfRule>
  </conditionalFormatting>
  <conditionalFormatting sqref="B39:H39">
    <cfRule type="cellIs" dxfId="8" priority="6" operator="equal">
      <formula>0</formula>
    </cfRule>
  </conditionalFormatting>
  <conditionalFormatting sqref="C88:D92">
    <cfRule type="cellIs" dxfId="7" priority="24" operator="equal">
      <formula>0</formula>
    </cfRule>
  </conditionalFormatting>
  <conditionalFormatting sqref="D81:H81 I81:I82 D82:G82 D83:I86">
    <cfRule type="cellIs" dxfId="6" priority="25" operator="equal">
      <formula>0</formula>
    </cfRule>
  </conditionalFormatting>
  <conditionalFormatting sqref="D36:I36">
    <cfRule type="cellIs" dxfId="5" priority="22" operator="lessThan">
      <formula>0</formula>
    </cfRule>
  </conditionalFormatting>
  <conditionalFormatting sqref="I4:I41">
    <cfRule type="cellIs" dxfId="4" priority="4" operator="equal">
      <formula>0</formula>
    </cfRule>
  </conditionalFormatting>
  <conditionalFormatting sqref="I43:I76">
    <cfRule type="cellIs" dxfId="3" priority="20" operator="equal">
      <formula>0</formula>
    </cfRule>
  </conditionalFormatting>
  <conditionalFormatting sqref="J30:O30">
    <cfRule type="top10" dxfId="2" priority="27" rank="1"/>
    <cfRule type="cellIs" dxfId="1" priority="28" operator="lessThan">
      <formula>0</formula>
    </cfRule>
  </conditionalFormatting>
  <conditionalFormatting sqref="J2:XFD76 A38:H38 A40:H76">
    <cfRule type="cellIs" dxfId="0" priority="10" operator="equal">
      <formula>0</formula>
    </cfRule>
  </conditionalFormatting>
  <pageMargins left="0.7" right="0.32" top="0.28000000000000003" bottom="0.28999999999999998" header="0.2" footer="0.2"/>
  <pageSetup paperSize="9" fitToHeight="0" orientation="portrait" r:id="rId1"/>
  <headerFooter>
    <oddHeader>&amp;R&amp;"Times New Roman,Regular"&amp;12&amp;K00FF00Public</oddHeader>
    <evenHeader>&amp;R&amp;"Times New Roman,Regular"&amp;12&amp;K00FF00Public</evenHeader>
    <firstHeader>&amp;R&amp;"Times New Roman,Regular"&amp;12&amp;K00FF00Public</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1207C-21AA-4793-AA21-8C4AFA538DD9}">
  <sheetPr>
    <tabColor theme="9" tint="0.59999389629810485"/>
    <pageSetUpPr autoPageBreaks="0"/>
  </sheetPr>
  <dimension ref="A1:J28"/>
  <sheetViews>
    <sheetView workbookViewId="0">
      <selection activeCell="A15" sqref="A15:J15"/>
    </sheetView>
  </sheetViews>
  <sheetFormatPr defaultRowHeight="14.25" x14ac:dyDescent="0.45"/>
  <cols>
    <col min="2" max="2" width="74.3984375" customWidth="1"/>
    <col min="3" max="3" width="18.3984375" customWidth="1"/>
    <col min="4" max="4" width="23.59765625" customWidth="1"/>
    <col min="5" max="5" width="20.73046875" customWidth="1"/>
    <col min="6" max="6" width="22.86328125" customWidth="1"/>
    <col min="7" max="7" width="18" customWidth="1"/>
    <col min="8" max="8" width="2.3984375" customWidth="1"/>
    <col min="9" max="9" width="21.265625" customWidth="1"/>
    <col min="10" max="10" width="3.265625" customWidth="1"/>
  </cols>
  <sheetData>
    <row r="1" spans="1:10" ht="17.649999999999999" thickBot="1" x14ac:dyDescent="0.5">
      <c r="A1" s="340" t="s">
        <v>169</v>
      </c>
      <c r="B1" s="341"/>
      <c r="C1" s="341"/>
      <c r="D1" s="341"/>
      <c r="E1" s="341"/>
      <c r="F1" s="341"/>
      <c r="G1" s="341"/>
      <c r="H1" s="341"/>
      <c r="I1" s="341"/>
      <c r="J1" s="342"/>
    </row>
    <row r="2" spans="1:10" ht="24.75" customHeight="1" x14ac:dyDescent="0.45">
      <c r="A2" s="343" t="s">
        <v>170</v>
      </c>
      <c r="B2" s="346" t="s">
        <v>171</v>
      </c>
      <c r="C2" s="349" t="s">
        <v>172</v>
      </c>
      <c r="D2" s="349"/>
      <c r="E2" s="349" t="s">
        <v>172</v>
      </c>
      <c r="F2" s="349"/>
      <c r="G2" s="350" t="s">
        <v>172</v>
      </c>
      <c r="H2" s="351"/>
      <c r="I2" s="351"/>
      <c r="J2" s="352"/>
    </row>
    <row r="3" spans="1:10" x14ac:dyDescent="0.45">
      <c r="A3" s="344"/>
      <c r="B3" s="347"/>
      <c r="C3" s="238" t="s">
        <v>173</v>
      </c>
      <c r="D3" s="239" t="s">
        <v>174</v>
      </c>
      <c r="E3" s="238" t="s">
        <v>173</v>
      </c>
      <c r="F3" s="239" t="s">
        <v>174</v>
      </c>
      <c r="G3" s="353" t="s">
        <v>173</v>
      </c>
      <c r="H3" s="354"/>
      <c r="I3" s="355" t="s">
        <v>174</v>
      </c>
      <c r="J3" s="356"/>
    </row>
    <row r="4" spans="1:10" ht="39.75" thickBot="1" x14ac:dyDescent="0.5">
      <c r="A4" s="345"/>
      <c r="B4" s="348"/>
      <c r="C4" s="240" t="s">
        <v>175</v>
      </c>
      <c r="D4" s="241" t="s">
        <v>176</v>
      </c>
      <c r="E4" s="242"/>
      <c r="F4" s="242"/>
      <c r="G4" s="357"/>
      <c r="H4" s="358"/>
      <c r="I4" s="357"/>
      <c r="J4" s="359"/>
    </row>
    <row r="5" spans="1:10" x14ac:dyDescent="0.45">
      <c r="A5" s="243">
        <v>1</v>
      </c>
      <c r="B5" s="337" t="s">
        <v>177</v>
      </c>
      <c r="C5" s="338"/>
      <c r="D5" s="338"/>
      <c r="E5" s="338"/>
      <c r="F5" s="338"/>
      <c r="G5" s="338"/>
      <c r="H5" s="338"/>
      <c r="I5" s="338"/>
      <c r="J5" s="339"/>
    </row>
    <row r="6" spans="1:10" ht="27.75" x14ac:dyDescent="0.45">
      <c r="A6" s="244" t="s">
        <v>178</v>
      </c>
      <c r="B6" s="245" t="s">
        <v>179</v>
      </c>
      <c r="C6" s="306" t="s">
        <v>180</v>
      </c>
      <c r="D6" s="306"/>
      <c r="E6" s="306" t="s">
        <v>180</v>
      </c>
      <c r="F6" s="306"/>
      <c r="G6" s="308" t="s">
        <v>180</v>
      </c>
      <c r="H6" s="309"/>
      <c r="I6" s="309"/>
      <c r="J6" s="310"/>
    </row>
    <row r="7" spans="1:10" x14ac:dyDescent="0.45">
      <c r="A7" s="246" t="s">
        <v>181</v>
      </c>
      <c r="B7" s="245" t="s">
        <v>182</v>
      </c>
      <c r="C7" s="306" t="s">
        <v>180</v>
      </c>
      <c r="D7" s="306"/>
      <c r="E7" s="306" t="s">
        <v>180</v>
      </c>
      <c r="F7" s="306"/>
      <c r="G7" s="308" t="s">
        <v>180</v>
      </c>
      <c r="H7" s="309"/>
      <c r="I7" s="309"/>
      <c r="J7" s="310"/>
    </row>
    <row r="8" spans="1:10" x14ac:dyDescent="0.45">
      <c r="A8" s="247">
        <v>2</v>
      </c>
      <c r="B8" s="334" t="s">
        <v>183</v>
      </c>
      <c r="C8" s="335"/>
      <c r="D8" s="335"/>
      <c r="E8" s="335"/>
      <c r="F8" s="335"/>
      <c r="G8" s="335"/>
      <c r="H8" s="335"/>
      <c r="I8" s="335"/>
      <c r="J8" s="336"/>
    </row>
    <row r="9" spans="1:10" ht="27.75" x14ac:dyDescent="0.45">
      <c r="A9" s="246" t="s">
        <v>184</v>
      </c>
      <c r="B9" s="245" t="s">
        <v>185</v>
      </c>
      <c r="C9" s="306" t="s">
        <v>180</v>
      </c>
      <c r="D9" s="306"/>
      <c r="E9" s="306" t="s">
        <v>180</v>
      </c>
      <c r="F9" s="306"/>
      <c r="G9" s="308" t="s">
        <v>180</v>
      </c>
      <c r="H9" s="309"/>
      <c r="I9" s="309"/>
      <c r="J9" s="310"/>
    </row>
    <row r="10" spans="1:10" x14ac:dyDescent="0.45">
      <c r="A10" s="244" t="s">
        <v>186</v>
      </c>
      <c r="B10" s="248" t="s">
        <v>187</v>
      </c>
      <c r="C10" s="306" t="s">
        <v>180</v>
      </c>
      <c r="D10" s="306"/>
      <c r="E10" s="306" t="s">
        <v>180</v>
      </c>
      <c r="F10" s="306"/>
      <c r="G10" s="308" t="s">
        <v>180</v>
      </c>
      <c r="H10" s="309"/>
      <c r="I10" s="309"/>
      <c r="J10" s="310"/>
    </row>
    <row r="11" spans="1:10" ht="41.65" x14ac:dyDescent="0.45">
      <c r="A11" s="246" t="s">
        <v>188</v>
      </c>
      <c r="B11" s="245" t="s">
        <v>189</v>
      </c>
      <c r="C11" s="307" t="s">
        <v>180</v>
      </c>
      <c r="D11" s="307"/>
      <c r="E11" s="306" t="s">
        <v>180</v>
      </c>
      <c r="F11" s="306"/>
      <c r="G11" s="308" t="s">
        <v>180</v>
      </c>
      <c r="H11" s="309"/>
      <c r="I11" s="309"/>
      <c r="J11" s="310"/>
    </row>
    <row r="12" spans="1:10" ht="54" x14ac:dyDescent="0.45">
      <c r="A12" s="247">
        <v>3</v>
      </c>
      <c r="B12" s="249" t="s">
        <v>190</v>
      </c>
      <c r="C12" s="330" t="s">
        <v>191</v>
      </c>
      <c r="D12" s="306"/>
      <c r="E12" s="330" t="s">
        <v>191</v>
      </c>
      <c r="F12" s="306"/>
      <c r="G12" s="331" t="s">
        <v>191</v>
      </c>
      <c r="H12" s="332"/>
      <c r="I12" s="332"/>
      <c r="J12" s="333"/>
    </row>
    <row r="13" spans="1:10" ht="15" customHeight="1" x14ac:dyDescent="0.45">
      <c r="A13" s="247">
        <v>4</v>
      </c>
      <c r="B13" s="250" t="s">
        <v>192</v>
      </c>
      <c r="C13" s="306" t="s">
        <v>193</v>
      </c>
      <c r="D13" s="307"/>
      <c r="E13" s="306" t="s">
        <v>193</v>
      </c>
      <c r="F13" s="307"/>
      <c r="G13" s="308" t="s">
        <v>193</v>
      </c>
      <c r="H13" s="309"/>
      <c r="I13" s="309"/>
      <c r="J13" s="310"/>
    </row>
    <row r="14" spans="1:10" ht="14.65" thickBot="1" x14ac:dyDescent="0.5">
      <c r="A14" s="251">
        <v>5</v>
      </c>
      <c r="B14" s="252" t="s">
        <v>194</v>
      </c>
      <c r="C14" s="311" t="s">
        <v>180</v>
      </c>
      <c r="D14" s="311"/>
      <c r="E14" s="311" t="s">
        <v>180</v>
      </c>
      <c r="F14" s="311"/>
      <c r="G14" s="312" t="s">
        <v>180</v>
      </c>
      <c r="H14" s="313"/>
      <c r="I14" s="313"/>
      <c r="J14" s="314"/>
    </row>
    <row r="15" spans="1:10" ht="234" customHeight="1" x14ac:dyDescent="0.45">
      <c r="A15" s="315" t="s">
        <v>195</v>
      </c>
      <c r="B15" s="316"/>
      <c r="C15" s="316"/>
      <c r="D15" s="316"/>
      <c r="E15" s="316"/>
      <c r="F15" s="316"/>
      <c r="G15" s="316"/>
      <c r="H15" s="316"/>
      <c r="I15" s="316"/>
      <c r="J15" s="317"/>
    </row>
    <row r="16" spans="1:10" ht="24" customHeight="1" x14ac:dyDescent="0.45">
      <c r="A16" s="318"/>
      <c r="B16" s="319"/>
      <c r="C16" s="319"/>
      <c r="D16" s="319"/>
      <c r="E16" s="319"/>
      <c r="F16" s="319"/>
      <c r="G16" s="319"/>
      <c r="H16" s="319"/>
      <c r="I16" s="319"/>
      <c r="J16" s="320"/>
    </row>
    <row r="17" spans="1:10" x14ac:dyDescent="0.45">
      <c r="A17" s="321"/>
      <c r="B17" s="322"/>
      <c r="C17" s="322"/>
      <c r="D17" s="322"/>
      <c r="E17" s="322"/>
      <c r="F17" s="322"/>
      <c r="G17" s="322"/>
      <c r="H17" s="322"/>
      <c r="I17" s="322"/>
      <c r="J17" s="323"/>
    </row>
    <row r="18" spans="1:10" x14ac:dyDescent="0.45">
      <c r="A18" s="324" t="s">
        <v>196</v>
      </c>
      <c r="B18" s="325"/>
      <c r="C18" s="325"/>
      <c r="D18" s="325"/>
      <c r="E18" s="325"/>
      <c r="F18" s="325"/>
      <c r="G18" s="325"/>
      <c r="H18" s="325"/>
      <c r="I18" s="325"/>
      <c r="J18" s="326"/>
    </row>
    <row r="19" spans="1:10" x14ac:dyDescent="0.45">
      <c r="A19" s="327"/>
      <c r="B19" s="328"/>
      <c r="C19" s="328"/>
      <c r="D19" s="328"/>
      <c r="E19" s="328"/>
      <c r="F19" s="328"/>
      <c r="G19" s="328"/>
      <c r="H19" s="328"/>
      <c r="I19" s="328"/>
      <c r="J19" s="329"/>
    </row>
    <row r="20" spans="1:10" ht="14.65" thickBot="1" x14ac:dyDescent="0.5">
      <c r="A20" s="303" t="s">
        <v>197</v>
      </c>
      <c r="B20" s="304"/>
      <c r="C20" s="304"/>
      <c r="D20" s="304"/>
      <c r="E20" s="304"/>
      <c r="F20" s="304"/>
      <c r="G20" s="304"/>
      <c r="H20" s="304"/>
      <c r="I20" s="304"/>
      <c r="J20" s="305"/>
    </row>
    <row r="24" spans="1:10" x14ac:dyDescent="0.45">
      <c r="A24" s="253"/>
      <c r="B24" s="254"/>
      <c r="C24" s="255"/>
      <c r="D24" s="255"/>
      <c r="E24" s="255"/>
      <c r="F24" s="255"/>
      <c r="G24" s="256"/>
      <c r="H24" s="256"/>
    </row>
    <row r="25" spans="1:10" x14ac:dyDescent="0.45">
      <c r="A25" s="257"/>
      <c r="B25" s="258"/>
      <c r="C25" s="255"/>
      <c r="D25" s="255"/>
      <c r="E25" s="255"/>
      <c r="F25" s="255"/>
      <c r="G25" s="256"/>
      <c r="H25" s="256"/>
    </row>
    <row r="26" spans="1:10" x14ac:dyDescent="0.45">
      <c r="B26" s="259"/>
      <c r="C26" s="260"/>
      <c r="D26" s="260"/>
      <c r="E26" s="260"/>
      <c r="F26" s="260"/>
      <c r="G26" s="256"/>
      <c r="H26" s="256"/>
    </row>
    <row r="27" spans="1:10" x14ac:dyDescent="0.45">
      <c r="B27" s="261"/>
      <c r="C27" s="260"/>
      <c r="D27" s="260"/>
      <c r="E27" s="260"/>
      <c r="F27" s="260"/>
      <c r="G27" s="256"/>
      <c r="H27" s="256"/>
    </row>
    <row r="28" spans="1:10" x14ac:dyDescent="0.45">
      <c r="B28" s="262"/>
      <c r="C28" s="260"/>
      <c r="D28" s="260"/>
      <c r="E28" s="260"/>
      <c r="F28" s="260"/>
      <c r="G28" s="256"/>
      <c r="H28" s="256"/>
    </row>
  </sheetData>
  <mergeCells count="42">
    <mergeCell ref="A1:J1"/>
    <mergeCell ref="A2:A4"/>
    <mergeCell ref="B2:B4"/>
    <mergeCell ref="C2:D2"/>
    <mergeCell ref="E2:F2"/>
    <mergeCell ref="G2:J2"/>
    <mergeCell ref="G3:H3"/>
    <mergeCell ref="I3:J3"/>
    <mergeCell ref="G4:H4"/>
    <mergeCell ref="I4:J4"/>
    <mergeCell ref="B5:J5"/>
    <mergeCell ref="C6:D6"/>
    <mergeCell ref="E6:F6"/>
    <mergeCell ref="G6:J6"/>
    <mergeCell ref="C7:D7"/>
    <mergeCell ref="E7:F7"/>
    <mergeCell ref="G7:J7"/>
    <mergeCell ref="B8:J8"/>
    <mergeCell ref="C9:D9"/>
    <mergeCell ref="E9:F9"/>
    <mergeCell ref="G9:J9"/>
    <mergeCell ref="C10:D10"/>
    <mergeCell ref="E10:F10"/>
    <mergeCell ref="G10:J10"/>
    <mergeCell ref="C11:D11"/>
    <mergeCell ref="E11:F11"/>
    <mergeCell ref="G11:J11"/>
    <mergeCell ref="C12:D12"/>
    <mergeCell ref="E12:F12"/>
    <mergeCell ref="G12:J12"/>
    <mergeCell ref="A20:J20"/>
    <mergeCell ref="C13:D13"/>
    <mergeCell ref="E13:F13"/>
    <mergeCell ref="G13:J13"/>
    <mergeCell ref="C14:D14"/>
    <mergeCell ref="E14:F14"/>
    <mergeCell ref="G14:J14"/>
    <mergeCell ref="A15:J15"/>
    <mergeCell ref="A16:J16"/>
    <mergeCell ref="A17:J17"/>
    <mergeCell ref="A18:J18"/>
    <mergeCell ref="A19:J19"/>
  </mergeCells>
  <pageMargins left="0.7" right="0.7" top="0.75" bottom="0.75" header="0.3" footer="0.3"/>
  <pageSetup paperSize="9" orientation="portrait" verticalDpi="0" r:id="rId1"/>
  <headerFooter>
    <oddHeader>&amp;R&amp;"Times New Roman,Regular"&amp;12&amp;K00FF00Public</oddHeader>
    <evenHeader>&amp;R&amp;"Times New Roman,Regular"&amp;12&amp;K00FF00Public</evenHeader>
    <firstHeader>&amp;R&amp;"Times New Roman,Regular"&amp;12&amp;K00FF00Public</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zOGI3MmVkNy1mYmQzLTRiZDctYjdmOS1kYzQ0ODExOTk1MTYiIG9yaWdpbj0idXNlclNlbGVjdGVkIj48ZWxlbWVudCB1aWQ9Ijg5ZjkzMzVhLTI2MjgtNGNjZC1hMWZjLTE2NDhjYjEwNmEyMCIgdmFsdWU9IiIgeG1sbnM9Imh0dHA6Ly93d3cuYm9sZG9uamFtZXMuY29tLzIwMDgvMDEvc2llL2ludGVybmFsL2xhYmVsIiAvPjwvc2lzbD48VXNlck5hbWU+T0RBXG5pbmEucG90aW5nYTwvVXNlck5hbWU+PERhdGVUaW1lPjI1LjAyLjIwMjUgMTM6MDY6NTc8L0RhdGVUaW1lPjxMYWJlbFN0cmluZz5QdWJsaWM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38b72ed7-fbd3-4bd7-b7f9-dc4481199516" origin="userSelected">
  <element uid="89f9335a-2628-4ccd-a1fc-1648cb106a20" value=""/>
</sisl>
</file>

<file path=customXml/itemProps1.xml><?xml version="1.0" encoding="utf-8"?>
<ds:datastoreItem xmlns:ds="http://schemas.openxmlformats.org/officeDocument/2006/customXml" ds:itemID="{C3B96D7C-7B13-4028-8389-F1C74E4117C9}">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265F9366-D212-4813-8E08-F0416F6D369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Costuri lansare - pers fizice</vt:lpstr>
      <vt:lpstr>Articole de investiție</vt:lpstr>
      <vt:lpstr>Prognoza veniturilor</vt:lpstr>
      <vt:lpstr>Prognoza indicatori economici</vt:lpstr>
      <vt:lpstr>Fisa de verificare achiziții</vt:lpstr>
      <vt:lpstr>'Prognoza indicatori economici'!Print_Area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Nina POTÎNGA</dc:creator>
  <cp:lastModifiedBy>Nina POTÎNGA</cp:lastModifiedBy>
  <cp:lastPrinted>2024-03-14T16:27:46Z</cp:lastPrinted>
  <dcterms:created xsi:type="dcterms:W3CDTF">2022-06-08T12:47:04Z</dcterms:created>
  <dcterms:modified xsi:type="dcterms:W3CDTF">2026-02-10T13:00:30Z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95c8aa8f-24b5-4c35-8f2a-56f7191823c1</vt:lpwstr>
  </property>
  <property fmtid="{D5CDD505-2E9C-101B-9397-08002B2CF9AE}" pid="3" name="bjSaver">
    <vt:lpwstr>RSWIx7KSFYrmW/AdT9MtD7aTvtZtFtcY</vt:lpwstr>
  </property>
  <property fmtid="{D5CDD505-2E9C-101B-9397-08002B2CF9AE}" pid="4" name="bjDocumentLabelXML">
    <vt:lpwstr>&lt;?xml version="1.0" encoding="us-ascii"?&gt;&lt;sisl xmlns:xsd="http://www.w3.org/2001/XMLSchema" xmlns:xsi="http://www.w3.org/2001/XMLSchema-instance" sislVersion="0" policy="38b72ed7-fbd3-4bd7-b7f9-dc4481199516" origin="userSelected" xmlns="http://www.boldonj</vt:lpwstr>
  </property>
  <property fmtid="{D5CDD505-2E9C-101B-9397-08002B2CF9AE}" pid="5" name="bjDocumentLabelXML-0">
    <vt:lpwstr>ames.com/2008/01/sie/internal/label"&gt;&lt;element uid="89f9335a-2628-4ccd-a1fc-1648cb106a20" value="" /&gt;&lt;/sisl&gt;</vt:lpwstr>
  </property>
  <property fmtid="{D5CDD505-2E9C-101B-9397-08002B2CF9AE}" pid="6" name="bjDocumentSecurityLabel">
    <vt:lpwstr>Public</vt:lpwstr>
  </property>
  <property fmtid="{D5CDD505-2E9C-101B-9397-08002B2CF9AE}" pid="7" name="Hidden Author">
    <vt:lpwstr>Nina POTÎNGA</vt:lpwstr>
  </property>
  <property fmtid="{D5CDD505-2E9C-101B-9397-08002B2CF9AE}" pid="8" name="bjClsUserRVM">
    <vt:lpwstr>[]</vt:lpwstr>
  </property>
  <property fmtid="{D5CDD505-2E9C-101B-9397-08002B2CF9AE}" pid="9" name="bjLabelHistoryID">
    <vt:lpwstr>{C3B96D7C-7B13-4028-8389-F1C74E4117C9}</vt:lpwstr>
  </property>
  <property fmtid="{D5CDD505-2E9C-101B-9397-08002B2CF9AE}" pid="10" name="bjRightHeaderLabel-first">
    <vt:lpwstr>&amp;"Times New Roman,Regular"&amp;12&amp;K00FF00Public</vt:lpwstr>
  </property>
  <property fmtid="{D5CDD505-2E9C-101B-9397-08002B2CF9AE}" pid="11" name="bjRightHeaderLabel-even">
    <vt:lpwstr>&amp;"Times New Roman,Regular"&amp;12&amp;K00FF00Public</vt:lpwstr>
  </property>
  <property fmtid="{D5CDD505-2E9C-101B-9397-08002B2CF9AE}" pid="12" name="bjRightHeaderLabel">
    <vt:lpwstr>&amp;"Times New Roman,Regular"&amp;12&amp;K00FF00Public</vt:lpwstr>
  </property>
</Properties>
</file>